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3040" windowHeight="10032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I32" i="1" l="1"/>
  <c r="I30" i="1"/>
  <c r="I27" i="1"/>
  <c r="I26" i="1"/>
  <c r="I17" i="1"/>
  <c r="I14" i="1"/>
  <c r="I13" i="1"/>
  <c r="I12" i="1"/>
  <c r="I11" i="1"/>
  <c r="I10" i="1"/>
  <c r="I9" i="1"/>
  <c r="I8" i="1"/>
  <c r="I7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4" i="1"/>
  <c r="H13" i="1"/>
  <c r="H12" i="1"/>
  <c r="H11" i="1"/>
  <c r="H10" i="1"/>
  <c r="H7" i="1"/>
  <c r="C9" i="1"/>
  <c r="H9" i="1" s="1"/>
  <c r="H8" i="1" l="1"/>
</calcChain>
</file>

<file path=xl/sharedStrings.xml><?xml version="1.0" encoding="utf-8"?>
<sst xmlns="http://schemas.openxmlformats.org/spreadsheetml/2006/main" count="68" uniqueCount="57">
  <si>
    <t>17.</t>
  </si>
  <si>
    <t>Költségvetési szervek intézményfinanszírozása - Polgármesteri Hivatal nélkül</t>
  </si>
  <si>
    <t>18.</t>
  </si>
  <si>
    <t>Polgármesteri Hivatal finanszírozása</t>
  </si>
  <si>
    <t>19.</t>
  </si>
  <si>
    <t>Költségvetési szervek finanszírozása  összesen:</t>
  </si>
  <si>
    <t>20.</t>
  </si>
  <si>
    <t>Engedélyezett létszám összesen:</t>
  </si>
  <si>
    <t>20/a.</t>
  </si>
  <si>
    <t>Ebből: A Polgármesteri Hivatal engedélyezett létszáma</t>
  </si>
  <si>
    <t>20/b</t>
  </si>
  <si>
    <t>Önkormányzat által irányított költségvetési szervek engedélyezett létszáma Polgármesteri Hivatal nélkül</t>
  </si>
  <si>
    <t>21.</t>
  </si>
  <si>
    <t>Közfoglalkoztatásban résztvevők száma</t>
  </si>
  <si>
    <t>22.</t>
  </si>
  <si>
    <t>1.</t>
  </si>
  <si>
    <t>Költségvetési hiány, többlet (költségvetési bevételek VII. sor - költségvetési kiadások 14. sor) (+/-)</t>
  </si>
  <si>
    <t>KÜLSŐ FORRÁS BEVONÁSÁVAL - HITEL, KÖLCSÖN - FINANSZÍROZHATÓ HIÁNY ÖSSZEGE</t>
  </si>
  <si>
    <t xml:space="preserve">2013. évi külső forrásból fedezhető működési hiány </t>
  </si>
  <si>
    <t>2.</t>
  </si>
  <si>
    <t>2013. évi külső forrásból fedezhető felhalmozási hiány</t>
  </si>
  <si>
    <t>3.</t>
  </si>
  <si>
    <t>2013. évi külső forrásból fedezhető összes hiány (1+2)</t>
  </si>
  <si>
    <t>FINANSZÍROZÁSI BEVÉTELEK ÉS KIADÁSOK EGYENLEGE</t>
  </si>
  <si>
    <t xml:space="preserve">    1.</t>
  </si>
  <si>
    <t>Finanszírozási műveletek egyenlege (VIII.+IX.-15.SOR) +/-</t>
  </si>
  <si>
    <t xml:space="preserve">    1.1.</t>
  </si>
  <si>
    <t>Finanszírozási bevételek (VIII.+IX. sor)</t>
  </si>
  <si>
    <t xml:space="preserve">    1.1.1.</t>
  </si>
  <si>
    <t>1.1-ből: Működési célú finanszírozási bevételek (1.A.mell. 8+9.sor)</t>
  </si>
  <si>
    <t xml:space="preserve">    1.1.2.</t>
  </si>
  <si>
    <t xml:space="preserve">             Felhalmozási célú finanszírozási bevételek (1.B.mell. 7+8.sor)</t>
  </si>
  <si>
    <t xml:space="preserve">    1.2.</t>
  </si>
  <si>
    <t>Finanszírozási kiadások (15. sor)</t>
  </si>
  <si>
    <t xml:space="preserve">    1.2.1.</t>
  </si>
  <si>
    <t>1.2-ből: Működési célú finanszírozási kiadások (1.A.mell. 10.sor)</t>
  </si>
  <si>
    <t xml:space="preserve">    1.2.2.</t>
  </si>
  <si>
    <t xml:space="preserve">              Felhalmozási célú finanszírozási kiadások (1.B.mell. 12.sor)</t>
  </si>
  <si>
    <t>Sorszám</t>
  </si>
  <si>
    <t>Megnevezés</t>
  </si>
  <si>
    <t xml:space="preserve">1. </t>
  </si>
  <si>
    <t>4.</t>
  </si>
  <si>
    <t>5.</t>
  </si>
  <si>
    <t>6.</t>
  </si>
  <si>
    <t xml:space="preserve">2013. évi </t>
  </si>
  <si>
    <t>I. sz. módosítás</t>
  </si>
  <si>
    <t>II. sz. módosítás</t>
  </si>
  <si>
    <t>III. sz. módosítás</t>
  </si>
  <si>
    <t>%</t>
  </si>
  <si>
    <t>2012 évi</t>
  </si>
  <si>
    <t>teljesítés</t>
  </si>
  <si>
    <t>Változás</t>
  </si>
  <si>
    <t>Ft.</t>
  </si>
  <si>
    <t>adatok ezer forintban</t>
  </si>
  <si>
    <r>
      <t xml:space="preserve">2013. évi helyesbített pénzmaradvány </t>
    </r>
    <r>
      <rPr>
        <b/>
        <sz val="10"/>
        <rFont val="Calibri"/>
        <family val="2"/>
        <charset val="238"/>
        <scheme val="minor"/>
      </rPr>
      <t>1 786 075 E Ft</t>
    </r>
  </si>
  <si>
    <t>Költségvetési szervek finanszírozásának alakulása 2012-2013.</t>
  </si>
  <si>
    <t>Költségvetési kiadások és bevételek egyenlege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</si>
</sst>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0.0"/>
    <numFmt numFmtId="165" formatCode="_-* #,##0\ _F_t_-;\-* #,##0\ _F_t_-;_-* &quot;-&quot;??\ _F_t_-;_-@_-"/>
  </numFmts>
  <fonts count="8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justify" wrapText="1"/>
    </xf>
    <xf numFmtId="3" fontId="3" fillId="0" borderId="1" xfId="1" applyNumberFormat="1" applyFont="1" applyBorder="1" applyAlignment="1" applyProtection="1">
      <alignment horizontal="right"/>
    </xf>
    <xf numFmtId="3" fontId="4" fillId="0" borderId="1" xfId="1" applyNumberFormat="1" applyFont="1" applyBorder="1" applyAlignment="1" applyProtection="1">
      <alignment horizontal="right"/>
    </xf>
    <xf numFmtId="0" fontId="2" fillId="0" borderId="2" xfId="0" applyFont="1" applyFill="1" applyBorder="1" applyAlignment="1">
      <alignment horizontal="justify" wrapText="1"/>
    </xf>
    <xf numFmtId="164" fontId="2" fillId="0" borderId="1" xfId="1" applyNumberFormat="1" applyFont="1" applyBorder="1" applyAlignment="1" applyProtection="1">
      <alignment horizontal="right"/>
    </xf>
    <xf numFmtId="164" fontId="2" fillId="0" borderId="1" xfId="1" applyNumberFormat="1" applyFont="1" applyFill="1" applyBorder="1" applyAlignment="1" applyProtection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3" fontId="2" fillId="0" borderId="0" xfId="1" applyNumberFormat="1" applyFont="1" applyBorder="1" applyAlignment="1" applyProtection="1">
      <alignment horizontal="right"/>
    </xf>
    <xf numFmtId="3" fontId="2" fillId="0" borderId="0" xfId="1" applyNumberFormat="1" applyFont="1" applyBorder="1" applyAlignment="1" applyProtection="1">
      <alignment horizontal="left"/>
    </xf>
    <xf numFmtId="0" fontId="2" fillId="0" borderId="6" xfId="0" applyFont="1" applyBorder="1"/>
    <xf numFmtId="0" fontId="3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 applyProtection="1">
      <alignment horizontal="right"/>
    </xf>
    <xf numFmtId="0" fontId="2" fillId="0" borderId="6" xfId="0" applyFont="1" applyBorder="1" applyAlignment="1">
      <alignment horizontal="center"/>
    </xf>
    <xf numFmtId="0" fontId="3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right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Border="1" applyAlignment="1" applyProtection="1">
      <alignment horizontal="left" vertical="center" indent="1"/>
    </xf>
    <xf numFmtId="0" fontId="3" fillId="0" borderId="6" xfId="0" applyFont="1" applyBorder="1" applyAlignment="1">
      <alignment horizontal="center" wrapText="1"/>
    </xf>
    <xf numFmtId="0" fontId="2" fillId="0" borderId="1" xfId="0" applyFont="1" applyBorder="1" applyAlignment="1" applyProtection="1">
      <alignment horizontal="left" vertical="center" wrapText="1" indent="1"/>
    </xf>
    <xf numFmtId="0" fontId="5" fillId="0" borderId="1" xfId="0" applyFont="1" applyBorder="1" applyAlignment="1" applyProtection="1">
      <alignment horizontal="left" vertical="center" wrapText="1" indent="1"/>
    </xf>
    <xf numFmtId="0" fontId="5" fillId="0" borderId="9" xfId="0" applyFont="1" applyBorder="1" applyAlignment="1" applyProtection="1">
      <alignment horizontal="left" vertical="center" wrapText="1" indent="1"/>
    </xf>
    <xf numFmtId="3" fontId="2" fillId="0" borderId="9" xfId="1" applyNumberFormat="1" applyFont="1" applyBorder="1" applyAlignment="1" applyProtection="1">
      <alignment horizontal="right"/>
    </xf>
    <xf numFmtId="0" fontId="6" fillId="0" borderId="0" xfId="0" applyFont="1"/>
    <xf numFmtId="0" fontId="3" fillId="0" borderId="6" xfId="0" applyFont="1" applyBorder="1" applyAlignment="1" applyProtection="1">
      <alignment horizontal="left" vertical="center" indent="1"/>
    </xf>
    <xf numFmtId="0" fontId="3" fillId="0" borderId="6" xfId="0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165" fontId="2" fillId="3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3" fontId="3" fillId="3" borderId="1" xfId="1" applyNumberFormat="1" applyFont="1" applyFill="1" applyBorder="1" applyAlignment="1" applyProtection="1">
      <alignment horizontal="right"/>
    </xf>
    <xf numFmtId="3" fontId="4" fillId="3" borderId="1" xfId="1" applyNumberFormat="1" applyFont="1" applyFill="1" applyBorder="1" applyAlignment="1" applyProtection="1">
      <alignment horizontal="right"/>
    </xf>
    <xf numFmtId="164" fontId="2" fillId="3" borderId="1" xfId="1" applyNumberFormat="1" applyFont="1" applyFill="1" applyBorder="1" applyAlignment="1" applyProtection="1">
      <alignment horizontal="right"/>
    </xf>
    <xf numFmtId="4" fontId="2" fillId="3" borderId="1" xfId="1" applyNumberFormat="1" applyFont="1" applyFill="1" applyBorder="1" applyAlignment="1" applyProtection="1">
      <alignment horizontal="right"/>
    </xf>
    <xf numFmtId="3" fontId="2" fillId="3" borderId="0" xfId="1" applyNumberFormat="1" applyFont="1" applyFill="1" applyBorder="1" applyAlignment="1" applyProtection="1">
      <alignment horizontal="right"/>
    </xf>
    <xf numFmtId="3" fontId="2" fillId="3" borderId="1" xfId="1" applyNumberFormat="1" applyFont="1" applyFill="1" applyBorder="1" applyAlignment="1" applyProtection="1">
      <alignment horizontal="right"/>
    </xf>
    <xf numFmtId="3" fontId="2" fillId="3" borderId="9" xfId="1" applyNumberFormat="1" applyFont="1" applyFill="1" applyBorder="1" applyAlignment="1" applyProtection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center" wrapText="1"/>
    </xf>
    <xf numFmtId="165" fontId="2" fillId="0" borderId="12" xfId="1" applyNumberFormat="1" applyFont="1" applyBorder="1" applyAlignment="1">
      <alignment horizontal="center" wrapText="1"/>
    </xf>
    <xf numFmtId="165" fontId="2" fillId="3" borderId="12" xfId="1" applyNumberFormat="1" applyFont="1" applyFill="1" applyBorder="1" applyAlignment="1">
      <alignment horizontal="center" wrapText="1"/>
    </xf>
    <xf numFmtId="0" fontId="2" fillId="2" borderId="6" xfId="0" applyFont="1" applyFill="1" applyBorder="1"/>
    <xf numFmtId="0" fontId="3" fillId="2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wrapText="1"/>
    </xf>
    <xf numFmtId="164" fontId="2" fillId="0" borderId="9" xfId="1" applyNumberFormat="1" applyFont="1" applyFill="1" applyBorder="1" applyAlignment="1" applyProtection="1">
      <alignment horizontal="right"/>
    </xf>
    <xf numFmtId="3" fontId="3" fillId="3" borderId="9" xfId="1" applyNumberFormat="1" applyFont="1" applyFill="1" applyBorder="1" applyAlignment="1" applyProtection="1">
      <alignment horizontal="right"/>
    </xf>
    <xf numFmtId="3" fontId="6" fillId="0" borderId="0" xfId="0" applyNumberFormat="1" applyFont="1" applyBorder="1"/>
    <xf numFmtId="164" fontId="6" fillId="0" borderId="0" xfId="0" applyNumberFormat="1" applyFont="1"/>
    <xf numFmtId="164" fontId="2" fillId="0" borderId="13" xfId="1" applyNumberFormat="1" applyFont="1" applyBorder="1" applyAlignment="1">
      <alignment horizontal="center" wrapText="1"/>
    </xf>
    <xf numFmtId="164" fontId="2" fillId="0" borderId="7" xfId="1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 wrapText="1"/>
    </xf>
    <xf numFmtId="164" fontId="3" fillId="0" borderId="7" xfId="2" applyNumberFormat="1" applyFont="1" applyBorder="1" applyAlignment="1">
      <alignment horizontal="right"/>
    </xf>
    <xf numFmtId="164" fontId="2" fillId="0" borderId="7" xfId="2" applyNumberFormat="1" applyFont="1" applyBorder="1" applyAlignment="1">
      <alignment horizontal="right"/>
    </xf>
    <xf numFmtId="164" fontId="2" fillId="0" borderId="10" xfId="2" applyNumberFormat="1" applyFont="1" applyBorder="1" applyAlignment="1">
      <alignment horizontal="right"/>
    </xf>
    <xf numFmtId="164" fontId="2" fillId="0" borderId="0" xfId="1" applyNumberFormat="1" applyFont="1" applyBorder="1" applyAlignment="1" applyProtection="1">
      <alignment horizontal="right"/>
    </xf>
    <xf numFmtId="164" fontId="3" fillId="0" borderId="10" xfId="2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3" fillId="0" borderId="12" xfId="0" applyFont="1" applyFill="1" applyBorder="1" applyAlignment="1">
      <alignment horizontal="justify" wrapText="1"/>
    </xf>
    <xf numFmtId="3" fontId="3" fillId="0" borderId="12" xfId="1" applyNumberFormat="1" applyFont="1" applyBorder="1" applyAlignment="1" applyProtection="1">
      <alignment horizontal="right"/>
    </xf>
    <xf numFmtId="3" fontId="3" fillId="3" borderId="12" xfId="1" applyNumberFormat="1" applyFont="1" applyFill="1" applyBorder="1" applyAlignment="1" applyProtection="1">
      <alignment horizontal="right"/>
    </xf>
    <xf numFmtId="164" fontId="3" fillId="0" borderId="13" xfId="2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workbookViewId="0">
      <selection activeCell="B37" sqref="B37"/>
    </sheetView>
  </sheetViews>
  <sheetFormatPr defaultColWidth="9.109375" defaultRowHeight="13.8" x14ac:dyDescent="0.3"/>
  <cols>
    <col min="1" max="1" width="9.109375" style="29"/>
    <col min="2" max="2" width="58.6640625" style="29" customWidth="1"/>
    <col min="3" max="3" width="15" style="29" customWidth="1"/>
    <col min="4" max="6" width="0" style="29" hidden="1" customWidth="1"/>
    <col min="7" max="7" width="15.109375" style="29" customWidth="1"/>
    <col min="8" max="8" width="11.88671875" style="29" customWidth="1"/>
    <col min="9" max="9" width="12.109375" style="56" customWidth="1"/>
    <col min="10" max="16384" width="9.109375" style="29"/>
  </cols>
  <sheetData>
    <row r="2" spans="1:9" x14ac:dyDescent="0.3">
      <c r="A2" s="74" t="s">
        <v>55</v>
      </c>
      <c r="B2" s="74"/>
      <c r="C2" s="74"/>
      <c r="D2" s="74"/>
      <c r="E2" s="74"/>
      <c r="F2" s="74"/>
      <c r="G2" s="74"/>
      <c r="H2" s="74"/>
      <c r="I2" s="74"/>
    </row>
    <row r="3" spans="1:9" ht="13.5" thickBot="1" x14ac:dyDescent="0.25">
      <c r="H3" s="70" t="s">
        <v>53</v>
      </c>
      <c r="I3" s="70"/>
    </row>
    <row r="4" spans="1:9" x14ac:dyDescent="0.3">
      <c r="A4" s="44" t="s">
        <v>38</v>
      </c>
      <c r="B4" s="45" t="s">
        <v>39</v>
      </c>
      <c r="C4" s="46" t="s">
        <v>49</v>
      </c>
      <c r="D4" s="46" t="s">
        <v>44</v>
      </c>
      <c r="E4" s="46" t="s">
        <v>44</v>
      </c>
      <c r="F4" s="46" t="s">
        <v>44</v>
      </c>
      <c r="G4" s="47" t="s">
        <v>44</v>
      </c>
      <c r="H4" s="47" t="s">
        <v>51</v>
      </c>
      <c r="I4" s="57" t="s">
        <v>51</v>
      </c>
    </row>
    <row r="5" spans="1:9" x14ac:dyDescent="0.3">
      <c r="A5" s="48"/>
      <c r="B5" s="1"/>
      <c r="C5" s="2" t="s">
        <v>50</v>
      </c>
      <c r="D5" s="3" t="s">
        <v>45</v>
      </c>
      <c r="E5" s="3" t="s">
        <v>46</v>
      </c>
      <c r="F5" s="3" t="s">
        <v>47</v>
      </c>
      <c r="G5" s="35" t="s">
        <v>50</v>
      </c>
      <c r="H5" s="35" t="s">
        <v>52</v>
      </c>
      <c r="I5" s="58" t="s">
        <v>48</v>
      </c>
    </row>
    <row r="6" spans="1:9" ht="12.75" x14ac:dyDescent="0.2">
      <c r="A6" s="49" t="s">
        <v>40</v>
      </c>
      <c r="B6" s="4" t="s">
        <v>19</v>
      </c>
      <c r="C6" s="5" t="s">
        <v>21</v>
      </c>
      <c r="D6" s="4" t="s">
        <v>41</v>
      </c>
      <c r="E6" s="4" t="s">
        <v>42</v>
      </c>
      <c r="F6" s="4" t="s">
        <v>43</v>
      </c>
      <c r="G6" s="36" t="s">
        <v>41</v>
      </c>
      <c r="H6" s="36" t="s">
        <v>42</v>
      </c>
      <c r="I6" s="59" t="s">
        <v>43</v>
      </c>
    </row>
    <row r="7" spans="1:9" ht="27.6" x14ac:dyDescent="0.3">
      <c r="A7" s="50" t="s">
        <v>0</v>
      </c>
      <c r="B7" s="6" t="s">
        <v>1</v>
      </c>
      <c r="C7" s="7">
        <v>4984722</v>
      </c>
      <c r="D7" s="7">
        <v>2819147</v>
      </c>
      <c r="E7" s="7">
        <v>2819147</v>
      </c>
      <c r="F7" s="7">
        <v>3034324</v>
      </c>
      <c r="G7" s="37">
        <v>3006817</v>
      </c>
      <c r="H7" s="37">
        <f>SUM(G7-C7)</f>
        <v>-1977905</v>
      </c>
      <c r="I7" s="60">
        <f>SUM(G7/C7)*100</f>
        <v>60.320655795849795</v>
      </c>
    </row>
    <row r="8" spans="1:9" x14ac:dyDescent="0.3">
      <c r="A8" s="50" t="s">
        <v>2</v>
      </c>
      <c r="B8" s="6" t="s">
        <v>3</v>
      </c>
      <c r="C8" s="7">
        <v>1173898</v>
      </c>
      <c r="D8" s="7">
        <v>875111</v>
      </c>
      <c r="E8" s="7">
        <v>875111</v>
      </c>
      <c r="F8" s="7">
        <v>872964</v>
      </c>
      <c r="G8" s="37">
        <v>872574</v>
      </c>
      <c r="H8" s="37">
        <f>-H14+H17</f>
        <v>-438629.0000000007</v>
      </c>
      <c r="I8" s="60">
        <f t="shared" ref="I8:I14" si="0">SUM(G8/C8)*100</f>
        <v>74.331330320010764</v>
      </c>
    </row>
    <row r="9" spans="1:9" x14ac:dyDescent="0.3">
      <c r="A9" s="19" t="s">
        <v>4</v>
      </c>
      <c r="B9" s="6" t="s">
        <v>5</v>
      </c>
      <c r="C9" s="8">
        <f>SUM(C7:C8)</f>
        <v>6158620</v>
      </c>
      <c r="D9" s="8">
        <v>3694258</v>
      </c>
      <c r="E9" s="8">
        <v>3694258</v>
      </c>
      <c r="F9" s="8">
        <v>3907288</v>
      </c>
      <c r="G9" s="38">
        <v>3879391</v>
      </c>
      <c r="H9" s="37">
        <f t="shared" ref="H9:H14" si="1">SUM(G9-C9)</f>
        <v>-2279229</v>
      </c>
      <c r="I9" s="60">
        <f t="shared" si="0"/>
        <v>62.991238296891183</v>
      </c>
    </row>
    <row r="10" spans="1:9" x14ac:dyDescent="0.3">
      <c r="A10" s="19" t="s">
        <v>6</v>
      </c>
      <c r="B10" s="9" t="s">
        <v>7</v>
      </c>
      <c r="C10" s="10">
        <v>1935</v>
      </c>
      <c r="D10" s="10">
        <v>1155.69</v>
      </c>
      <c r="E10" s="11">
        <v>1181.19</v>
      </c>
      <c r="F10" s="10">
        <v>1169.69</v>
      </c>
      <c r="G10" s="39">
        <v>1119</v>
      </c>
      <c r="H10" s="42">
        <f t="shared" si="1"/>
        <v>-816</v>
      </c>
      <c r="I10" s="61">
        <f t="shared" si="0"/>
        <v>57.829457364341089</v>
      </c>
    </row>
    <row r="11" spans="1:9" x14ac:dyDescent="0.3">
      <c r="A11" s="50" t="s">
        <v>8</v>
      </c>
      <c r="B11" s="9" t="s">
        <v>9</v>
      </c>
      <c r="C11" s="10">
        <v>228</v>
      </c>
      <c r="D11" s="10">
        <v>122</v>
      </c>
      <c r="E11" s="11">
        <v>126</v>
      </c>
      <c r="F11" s="10">
        <v>124</v>
      </c>
      <c r="G11" s="40">
        <v>126</v>
      </c>
      <c r="H11" s="42">
        <f t="shared" si="1"/>
        <v>-102</v>
      </c>
      <c r="I11" s="61">
        <f t="shared" si="0"/>
        <v>55.26315789473685</v>
      </c>
    </row>
    <row r="12" spans="1:9" ht="27.6" x14ac:dyDescent="0.3">
      <c r="A12" s="50" t="s">
        <v>10</v>
      </c>
      <c r="B12" s="9" t="s">
        <v>11</v>
      </c>
      <c r="C12" s="10">
        <v>1707</v>
      </c>
      <c r="D12" s="10">
        <v>1033.69</v>
      </c>
      <c r="E12" s="10">
        <v>1055.19</v>
      </c>
      <c r="F12" s="10">
        <v>1045.69</v>
      </c>
      <c r="G12" s="39">
        <v>993</v>
      </c>
      <c r="H12" s="42">
        <f t="shared" si="1"/>
        <v>-714</v>
      </c>
      <c r="I12" s="61">
        <f t="shared" si="0"/>
        <v>58.17223198594025</v>
      </c>
    </row>
    <row r="13" spans="1:9" x14ac:dyDescent="0.3">
      <c r="A13" s="50" t="s">
        <v>12</v>
      </c>
      <c r="B13" s="9" t="s">
        <v>13</v>
      </c>
      <c r="C13" s="11">
        <v>184</v>
      </c>
      <c r="D13" s="11">
        <v>90</v>
      </c>
      <c r="E13" s="11">
        <v>90</v>
      </c>
      <c r="F13" s="11">
        <v>110</v>
      </c>
      <c r="G13" s="39">
        <v>161</v>
      </c>
      <c r="H13" s="42">
        <f t="shared" si="1"/>
        <v>-23</v>
      </c>
      <c r="I13" s="61">
        <f t="shared" si="0"/>
        <v>87.5</v>
      </c>
    </row>
    <row r="14" spans="1:9" ht="14.4" thickBot="1" x14ac:dyDescent="0.35">
      <c r="A14" s="51" t="s">
        <v>14</v>
      </c>
      <c r="B14" s="52" t="s">
        <v>54</v>
      </c>
      <c r="C14" s="53">
        <v>1238976</v>
      </c>
      <c r="D14" s="53"/>
      <c r="E14" s="53"/>
      <c r="F14" s="53"/>
      <c r="G14" s="54">
        <v>1800138.2</v>
      </c>
      <c r="H14" s="54">
        <f t="shared" si="1"/>
        <v>561162.19999999995</v>
      </c>
      <c r="I14" s="64">
        <f t="shared" si="0"/>
        <v>145.29241890076966</v>
      </c>
    </row>
    <row r="15" spans="1:9" ht="13.5" thickBot="1" x14ac:dyDescent="0.25">
      <c r="A15" s="12"/>
      <c r="B15" s="13"/>
      <c r="C15" s="14"/>
      <c r="D15" s="15"/>
      <c r="E15" s="14"/>
      <c r="F15" s="14"/>
      <c r="G15" s="41"/>
      <c r="H15" s="41"/>
      <c r="I15" s="63"/>
    </row>
    <row r="16" spans="1:9" ht="15" customHeight="1" thickBot="1" x14ac:dyDescent="0.35">
      <c r="A16" s="71" t="s">
        <v>56</v>
      </c>
      <c r="B16" s="72"/>
      <c r="C16" s="72"/>
      <c r="D16" s="72"/>
      <c r="E16" s="72"/>
      <c r="F16" s="72"/>
      <c r="G16" s="72"/>
      <c r="H16" s="72"/>
      <c r="I16" s="73"/>
    </row>
    <row r="17" spans="1:9" ht="27.6" x14ac:dyDescent="0.3">
      <c r="A17" s="65" t="s">
        <v>15</v>
      </c>
      <c r="B17" s="66" t="s">
        <v>16</v>
      </c>
      <c r="C17" s="67">
        <v>421205</v>
      </c>
      <c r="D17" s="67">
        <v>-1170401.0567999985</v>
      </c>
      <c r="E17" s="67">
        <v>-1170401.0567999985</v>
      </c>
      <c r="F17" s="67">
        <v>-1170401.0368000045</v>
      </c>
      <c r="G17" s="68">
        <v>543738.19999999925</v>
      </c>
      <c r="H17" s="68">
        <f t="shared" ref="H17:H32" si="2">SUM(G17-C17)</f>
        <v>122533.19999999925</v>
      </c>
      <c r="I17" s="69">
        <f t="shared" ref="I17:I32" si="3">SUM(G17/C17)*100</f>
        <v>129.09110765541703</v>
      </c>
    </row>
    <row r="18" spans="1:9" x14ac:dyDescent="0.3">
      <c r="A18" s="16"/>
      <c r="B18" s="21"/>
      <c r="C18" s="18"/>
      <c r="D18" s="18"/>
      <c r="E18" s="18"/>
      <c r="F18" s="18"/>
      <c r="G18" s="42"/>
      <c r="H18" s="37">
        <f t="shared" si="2"/>
        <v>0</v>
      </c>
      <c r="I18" s="61"/>
    </row>
    <row r="19" spans="1:9" x14ac:dyDescent="0.3">
      <c r="A19" s="16"/>
      <c r="B19" s="21"/>
      <c r="C19" s="18"/>
      <c r="D19" s="18"/>
      <c r="E19" s="18"/>
      <c r="F19" s="18"/>
      <c r="G19" s="42"/>
      <c r="H19" s="37">
        <f t="shared" si="2"/>
        <v>0</v>
      </c>
      <c r="I19" s="61"/>
    </row>
    <row r="20" spans="1:9" ht="27.6" x14ac:dyDescent="0.3">
      <c r="A20" s="16"/>
      <c r="B20" s="17" t="s">
        <v>17</v>
      </c>
      <c r="C20" s="18"/>
      <c r="D20" s="18"/>
      <c r="E20" s="18"/>
      <c r="F20" s="18"/>
      <c r="G20" s="42"/>
      <c r="H20" s="37">
        <f t="shared" si="2"/>
        <v>0</v>
      </c>
      <c r="I20" s="61"/>
    </row>
    <row r="21" spans="1:9" x14ac:dyDescent="0.3">
      <c r="A21" s="22" t="s">
        <v>15</v>
      </c>
      <c r="B21" s="20" t="s">
        <v>18</v>
      </c>
      <c r="C21" s="18"/>
      <c r="D21" s="18">
        <v>0</v>
      </c>
      <c r="E21" s="18">
        <v>0</v>
      </c>
      <c r="F21" s="18">
        <v>0</v>
      </c>
      <c r="G21" s="42">
        <v>0</v>
      </c>
      <c r="H21" s="37">
        <f t="shared" si="2"/>
        <v>0</v>
      </c>
      <c r="I21" s="61"/>
    </row>
    <row r="22" spans="1:9" x14ac:dyDescent="0.3">
      <c r="A22" s="22" t="s">
        <v>19</v>
      </c>
      <c r="B22" s="20" t="s">
        <v>20</v>
      </c>
      <c r="C22" s="18"/>
      <c r="D22" s="18">
        <v>0</v>
      </c>
      <c r="E22" s="18">
        <v>0</v>
      </c>
      <c r="F22" s="18">
        <v>0</v>
      </c>
      <c r="G22" s="42">
        <v>0</v>
      </c>
      <c r="H22" s="37">
        <f t="shared" si="2"/>
        <v>0</v>
      </c>
      <c r="I22" s="61"/>
    </row>
    <row r="23" spans="1:9" x14ac:dyDescent="0.3">
      <c r="A23" s="22" t="s">
        <v>21</v>
      </c>
      <c r="B23" s="20" t="s">
        <v>22</v>
      </c>
      <c r="C23" s="7"/>
      <c r="D23" s="7">
        <v>0</v>
      </c>
      <c r="E23" s="7">
        <v>0</v>
      </c>
      <c r="F23" s="7">
        <v>0</v>
      </c>
      <c r="G23" s="37">
        <v>0</v>
      </c>
      <c r="H23" s="37">
        <f t="shared" si="2"/>
        <v>0</v>
      </c>
      <c r="I23" s="61"/>
    </row>
    <row r="24" spans="1:9" x14ac:dyDescent="0.3">
      <c r="A24" s="30"/>
      <c r="B24" s="23"/>
      <c r="C24" s="18"/>
      <c r="D24" s="18"/>
      <c r="E24" s="18"/>
      <c r="F24" s="18"/>
      <c r="G24" s="42"/>
      <c r="H24" s="37">
        <f t="shared" si="2"/>
        <v>0</v>
      </c>
      <c r="I24" s="61"/>
    </row>
    <row r="25" spans="1:9" x14ac:dyDescent="0.3">
      <c r="A25" s="24"/>
      <c r="B25" s="17" t="s">
        <v>23</v>
      </c>
      <c r="C25" s="18"/>
      <c r="D25" s="18"/>
      <c r="E25" s="18"/>
      <c r="F25" s="18"/>
      <c r="G25" s="42"/>
      <c r="H25" s="37">
        <f t="shared" si="2"/>
        <v>0</v>
      </c>
      <c r="I25" s="61"/>
    </row>
    <row r="26" spans="1:9" x14ac:dyDescent="0.3">
      <c r="A26" s="31" t="s">
        <v>24</v>
      </c>
      <c r="B26" s="20" t="s">
        <v>25</v>
      </c>
      <c r="C26" s="18">
        <v>817773</v>
      </c>
      <c r="D26" s="18">
        <v>1170401.1557379393</v>
      </c>
      <c r="E26" s="18">
        <v>1170401.1557379393</v>
      </c>
      <c r="F26" s="18">
        <v>1170401.1557379393</v>
      </c>
      <c r="G26" s="42">
        <v>1256400</v>
      </c>
      <c r="H26" s="42">
        <f t="shared" si="2"/>
        <v>438627</v>
      </c>
      <c r="I26" s="61">
        <f t="shared" si="3"/>
        <v>153.63676717132995</v>
      </c>
    </row>
    <row r="27" spans="1:9" x14ac:dyDescent="0.3">
      <c r="A27" s="32" t="s">
        <v>26</v>
      </c>
      <c r="B27" s="25" t="s">
        <v>27</v>
      </c>
      <c r="C27" s="55">
        <v>1283053</v>
      </c>
      <c r="D27" s="18">
        <v>1631565</v>
      </c>
      <c r="E27" s="18">
        <v>1631565</v>
      </c>
      <c r="F27" s="18">
        <v>1631565</v>
      </c>
      <c r="G27" s="42">
        <v>1634069</v>
      </c>
      <c r="H27" s="42">
        <f t="shared" si="2"/>
        <v>351016</v>
      </c>
      <c r="I27" s="61">
        <f t="shared" si="3"/>
        <v>127.35787220013515</v>
      </c>
    </row>
    <row r="28" spans="1:9" x14ac:dyDescent="0.3">
      <c r="A28" s="33" t="s">
        <v>28</v>
      </c>
      <c r="B28" s="26" t="s">
        <v>29</v>
      </c>
      <c r="C28" s="18"/>
      <c r="D28" s="18">
        <v>818648</v>
      </c>
      <c r="E28" s="18">
        <v>818648</v>
      </c>
      <c r="F28" s="18">
        <v>818648</v>
      </c>
      <c r="G28" s="42">
        <v>818652</v>
      </c>
      <c r="H28" s="42">
        <f t="shared" si="2"/>
        <v>818652</v>
      </c>
      <c r="I28" s="61"/>
    </row>
    <row r="29" spans="1:9" x14ac:dyDescent="0.3">
      <c r="A29" s="33" t="s">
        <v>30</v>
      </c>
      <c r="B29" s="26" t="s">
        <v>31</v>
      </c>
      <c r="C29" s="18"/>
      <c r="D29" s="18">
        <v>812917</v>
      </c>
      <c r="E29" s="18">
        <v>812917</v>
      </c>
      <c r="F29" s="18">
        <v>812917</v>
      </c>
      <c r="G29" s="42">
        <v>815417</v>
      </c>
      <c r="H29" s="42">
        <f t="shared" si="2"/>
        <v>815417</v>
      </c>
      <c r="I29" s="61"/>
    </row>
    <row r="30" spans="1:9" x14ac:dyDescent="0.3">
      <c r="A30" s="32" t="s">
        <v>32</v>
      </c>
      <c r="B30" s="25" t="s">
        <v>33</v>
      </c>
      <c r="C30" s="18">
        <v>465280</v>
      </c>
      <c r="D30" s="18">
        <v>461163.84426206083</v>
      </c>
      <c r="E30" s="18">
        <v>461163.84426206083</v>
      </c>
      <c r="F30" s="18">
        <v>461163.84426206083</v>
      </c>
      <c r="G30" s="42">
        <v>377669</v>
      </c>
      <c r="H30" s="42">
        <f t="shared" si="2"/>
        <v>-87611</v>
      </c>
      <c r="I30" s="61">
        <f t="shared" si="3"/>
        <v>81.170263067400271</v>
      </c>
    </row>
    <row r="31" spans="1:9" x14ac:dyDescent="0.3">
      <c r="A31" s="33" t="s">
        <v>34</v>
      </c>
      <c r="B31" s="26" t="s">
        <v>35</v>
      </c>
      <c r="C31" s="18"/>
      <c r="D31" s="18">
        <v>0</v>
      </c>
      <c r="E31" s="18">
        <v>0</v>
      </c>
      <c r="F31" s="18">
        <v>0</v>
      </c>
      <c r="G31" s="42">
        <v>0</v>
      </c>
      <c r="H31" s="42">
        <f t="shared" si="2"/>
        <v>0</v>
      </c>
      <c r="I31" s="61"/>
    </row>
    <row r="32" spans="1:9" ht="14.4" thickBot="1" x14ac:dyDescent="0.35">
      <c r="A32" s="34" t="s">
        <v>36</v>
      </c>
      <c r="B32" s="27" t="s">
        <v>37</v>
      </c>
      <c r="C32" s="28">
        <v>465280</v>
      </c>
      <c r="D32" s="28">
        <v>461163.84426206083</v>
      </c>
      <c r="E32" s="28">
        <v>461163.84426206083</v>
      </c>
      <c r="F32" s="28">
        <v>461163.84426206083</v>
      </c>
      <c r="G32" s="43">
        <v>377669</v>
      </c>
      <c r="H32" s="43">
        <f t="shared" si="2"/>
        <v>-87611</v>
      </c>
      <c r="I32" s="62">
        <f t="shared" si="3"/>
        <v>81.170263067400271</v>
      </c>
    </row>
  </sheetData>
  <mergeCells count="3">
    <mergeCell ref="H3:I3"/>
    <mergeCell ref="A16:I16"/>
    <mergeCell ref="A2:I2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  <headerFooter>
    <oddHeader xml:space="preserve">&amp;R&amp;"Calibri,Normál"&amp;9 3/4. számú melléklet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Soósné Halmi Ibolya</dc:creator>
  <cp:lastModifiedBy> </cp:lastModifiedBy>
  <cp:lastPrinted>2014-06-30T08:55:54Z</cp:lastPrinted>
  <dcterms:created xsi:type="dcterms:W3CDTF">2014-06-19T08:29:12Z</dcterms:created>
  <dcterms:modified xsi:type="dcterms:W3CDTF">2014-06-30T08:56:00Z</dcterms:modified>
</cp:coreProperties>
</file>