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Jegyzői I\Dokumentumok\_T. ANCSA_Kt. előterjesztések elektronikus aláírásra\111_Szentgyörgyi átadás_a határidő még tisztázás alatt_Ibolya válaszára várunk\"/>
    </mc:Choice>
  </mc:AlternateContent>
  <bookViews>
    <workbookView xWindow="0" yWindow="0" windowWidth="17256" windowHeight="5484"/>
  </bookViews>
  <sheets>
    <sheet name="Mobíliák összesítése" sheetId="8" r:id="rId1"/>
    <sheet name="Ingóságok_1_Iskola butorok" sheetId="3" r:id="rId2"/>
    <sheet name="Ingóságok_1_Sporttechnológia" sheetId="4" r:id="rId3"/>
    <sheet name="Ingóságok_1_Udvari butorok" sheetId="5" r:id="rId4"/>
    <sheet name="Ingóságok_1_egyeb butorok" sheetId="6" r:id="rId5"/>
    <sheet name="Ingóságok_3_Informatika" sheetId="1" r:id="rId6"/>
    <sheet name="Ingóságok_2_Konyha_Kergazd" sheetId="7" state="hidden" r:id="rId7"/>
  </sheets>
  <definedNames>
    <definedName name="_xlnm._FilterDatabase" localSheetId="1" hidden="1">'Ingóságok_1_Iskola butorok'!$B$3:$B$63</definedName>
    <definedName name="_xlnm._FilterDatabase" localSheetId="2" hidden="1">Ingóságok_1_Sporttechnológia!$A$3:$D$42</definedName>
    <definedName name="_xlnm.Print_Titles" localSheetId="1">'Ingóságok_1_Iskola butorok'!$3:$3</definedName>
    <definedName name="_xlnm.Print_Titles" localSheetId="2">Ingóságok_1_Sporttechnológia!$3:$3</definedName>
    <definedName name="_xlnm.Print_Area" localSheetId="2">Ingóságok_1_Sporttechnológia!$A$1:$F$43</definedName>
    <definedName name="_xlnm.Print_Area" localSheetId="3">'Ingóságok_1_Udvari butorok'!$A$1:$G$11</definedName>
  </definedNames>
  <calcPr calcId="191029"/>
</workbook>
</file>

<file path=xl/calcChain.xml><?xml version="1.0" encoding="utf-8"?>
<calcChain xmlns="http://schemas.openxmlformats.org/spreadsheetml/2006/main">
  <c r="B6" i="8" l="1"/>
  <c r="B5" i="8"/>
  <c r="B4" i="8"/>
  <c r="B3" i="8"/>
  <c r="B2" i="8"/>
  <c r="G10" i="5"/>
  <c r="G9" i="5"/>
  <c r="G8" i="5"/>
  <c r="G7" i="5"/>
  <c r="G6" i="5"/>
  <c r="G4" i="5"/>
  <c r="G5" i="5"/>
  <c r="E50" i="7"/>
  <c r="E49" i="7"/>
  <c r="E48" i="7"/>
  <c r="E47" i="7"/>
  <c r="E45" i="7"/>
  <c r="E44" i="7"/>
  <c r="E42" i="7"/>
  <c r="E40" i="7"/>
  <c r="E39" i="7"/>
  <c r="E38" i="7"/>
  <c r="E36" i="7"/>
  <c r="E35" i="7"/>
  <c r="E34" i="7"/>
  <c r="E33" i="7"/>
  <c r="E31" i="7"/>
  <c r="E30" i="7"/>
  <c r="E29" i="7"/>
  <c r="E28" i="7"/>
  <c r="E27" i="7"/>
  <c r="E26" i="7"/>
  <c r="E25" i="7"/>
  <c r="E23" i="7"/>
  <c r="E22" i="7"/>
  <c r="E20" i="7"/>
  <c r="E19" i="7"/>
  <c r="E18" i="7"/>
  <c r="E17" i="7"/>
  <c r="E16" i="7"/>
  <c r="E15" i="7"/>
  <c r="E14" i="7"/>
  <c r="E12" i="7"/>
  <c r="E11" i="7"/>
  <c r="E9" i="7"/>
  <c r="E8" i="7"/>
  <c r="E7" i="7"/>
  <c r="E6" i="7"/>
  <c r="E51" i="7" s="1"/>
  <c r="E5" i="7"/>
  <c r="E4" i="7"/>
  <c r="E3" i="7"/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G43" i="4"/>
  <c r="G11" i="6"/>
  <c r="G11" i="5"/>
  <c r="F64" i="3"/>
  <c r="F27" i="1" l="1"/>
  <c r="F43" i="4"/>
  <c r="H43" i="4" s="1"/>
</calcChain>
</file>

<file path=xl/sharedStrings.xml><?xml version="1.0" encoding="utf-8"?>
<sst xmlns="http://schemas.openxmlformats.org/spreadsheetml/2006/main" count="474" uniqueCount="375">
  <si>
    <t>Cikkszám</t>
  </si>
  <si>
    <t>Megnevezés</t>
  </si>
  <si>
    <t>Megjegyzés</t>
  </si>
  <si>
    <t>fénymásolók</t>
  </si>
  <si>
    <t>C7001V_D+097S04934</t>
  </si>
  <si>
    <t>interaktív táblák</t>
  </si>
  <si>
    <t>MESZ2_IM2B_01</t>
  </si>
  <si>
    <t>Legamaster ETX 8620V interaktív kijező videokonferencia csomaggal (webkamera és konferenciamikrofon)</t>
  </si>
  <si>
    <t>kliens</t>
  </si>
  <si>
    <t>SZGRK1-MONITOR3_C-01</t>
  </si>
  <si>
    <t>Dell P2422H monitor</t>
  </si>
  <si>
    <t>SZGRK1-NB2_C-02</t>
  </si>
  <si>
    <t>Dell Latitude 5520 notebook</t>
  </si>
  <si>
    <t>SZGRK1-NB2CPU1_C-02</t>
  </si>
  <si>
    <t>Intel Core i3-1125G4 processzor</t>
  </si>
  <si>
    <t>SZGRK1-NB2HDDMT_C-00</t>
  </si>
  <si>
    <t>SZGRK1-NB2ODD_C-00</t>
  </si>
  <si>
    <t>Dell külső USB DVD+/- RW meghajtó</t>
  </si>
  <si>
    <t>SZGRK1-NB2RAM2_C-00</t>
  </si>
  <si>
    <t>16GB DDR4 memória</t>
  </si>
  <si>
    <t>SZGRK1-NB2SCR_C-00</t>
  </si>
  <si>
    <t>15.6" FHD WVA (1920 x 1080) tükröződésmentes kijelző (nem érintőképernyő)</t>
  </si>
  <si>
    <t>SZGRK1-NB4SSD2_C-00</t>
  </si>
  <si>
    <t>512GB SSD</t>
  </si>
  <si>
    <t>SZGRK1-NB2TAS_C-00</t>
  </si>
  <si>
    <t>Dell 15" notebook táska</t>
  </si>
  <si>
    <t>SZGRK1-NB3DOKK_C-00</t>
  </si>
  <si>
    <t>Dell  WD19DC dokkoló</t>
  </si>
  <si>
    <t>SZGRK1-NB4BIL_C-00</t>
  </si>
  <si>
    <t>Dell Multimedia billentyűzet (magyar)</t>
  </si>
  <si>
    <t>SZGRK1-NB4EGE_C-00</t>
  </si>
  <si>
    <t>Dell optikai egér</t>
  </si>
  <si>
    <t>SZGRK1-PC2_C-02</t>
  </si>
  <si>
    <t>Dell Optiplex 5090 Micro számítógép</t>
  </si>
  <si>
    <t>SZGRK1-PC2CPU2_C-02</t>
  </si>
  <si>
    <t>Intel Core i5-11500T processzor</t>
  </si>
  <si>
    <t>SZGRK1-PC2HDDMT_C-00</t>
  </si>
  <si>
    <t>SZGRK1-PC2RAM2_C-00</t>
  </si>
  <si>
    <t>SZGRK1-PC2SSD2_C-00</t>
  </si>
  <si>
    <t>SZGRK1-WIN10PRO-01</t>
  </si>
  <si>
    <t>Microsoft Windows 10 Professional 64 operációs rendszer</t>
  </si>
  <si>
    <t>projektor</t>
  </si>
  <si>
    <t>MESZ1_PROJEKTOR1B_00</t>
  </si>
  <si>
    <t>Tétel szövege</t>
  </si>
  <si>
    <t>TÁLALÓ-KISZOLGÁLÓ ZÓNA</t>
  </si>
  <si>
    <t>1.</t>
  </si>
  <si>
    <t>2.</t>
  </si>
  <si>
    <t xml:space="preserve">Arisco MTCD55 Tálcafeladó </t>
  </si>
  <si>
    <t>3.</t>
  </si>
  <si>
    <t>4.</t>
  </si>
  <si>
    <t>5.</t>
  </si>
  <si>
    <t>6.</t>
  </si>
  <si>
    <t>7.</t>
  </si>
  <si>
    <t>8.</t>
  </si>
  <si>
    <t xml:space="preserve">UGK-1034.1760 Munkapult(asztal) - Rozsdamentes, 3 oldalon zárt, hátsó felhajtással, szintezhető lábbal, 1 polcos (alsó polccal), tolóajtós kivitelben.
Befoglaló méret (mm): 1700*600*850. </t>
  </si>
  <si>
    <t>RAKTÁR</t>
  </si>
  <si>
    <t>9.</t>
  </si>
  <si>
    <t>10.</t>
  </si>
  <si>
    <t>MELEGÍTŐKONYHA</t>
  </si>
  <si>
    <t>11.</t>
  </si>
  <si>
    <t xml:space="preserve">Liebherr GKv 4360 Hűtőszekrény - Rozsdamentes, kb. 300 literes
szélesség max: 650 mm. </t>
  </si>
  <si>
    <t>12.</t>
  </si>
  <si>
    <t>13.</t>
  </si>
  <si>
    <t>14.</t>
  </si>
  <si>
    <t>15.</t>
  </si>
  <si>
    <t>16.</t>
  </si>
  <si>
    <t>17.</t>
  </si>
  <si>
    <t xml:space="preserve">UGK-1034.1060 Munkaasztal - Rozsdamentes, 3 oldalon zárt, hátsó felhajtással, szintezhető lábbal, 2 polcos, tolóajtós kivitelben.
Befoglaló méret  (mm): 1000*600*850. </t>
  </si>
  <si>
    <t>ÜZEMI EDÉNY MOSOGATÓ</t>
  </si>
  <si>
    <t>18.</t>
  </si>
  <si>
    <t>19.</t>
  </si>
  <si>
    <t>FOGYASZTÓI EDÉNY MOSOGATÓ</t>
  </si>
  <si>
    <t>20.</t>
  </si>
  <si>
    <t>21.</t>
  </si>
  <si>
    <t xml:space="preserve">UGK-1014.1660 +  RUB00958508 moslékolóasztal - Rozsdamentes, 2/3 részben alsópolccal, hátsó felhajtással, állítható lábakkal, ledobónyílással és előmosó medencével, levehető zuhany csapteleppel, bekötő szettel, 6 db lábbal
Mérete (mm): 1600*600*850. </t>
  </si>
  <si>
    <t>22.</t>
  </si>
  <si>
    <t xml:space="preserve">Electrolux Professional 505089 Átadó (kalapos) rendszerű mosogatógép - Szabad kifolyású, átadó (kalapos) rendszerű mosogatógép, rozsdamentes acél mosótér és mosókarok;
Kosár mérete: 500x500 mm. </t>
  </si>
  <si>
    <t>23.</t>
  </si>
  <si>
    <t>24.</t>
  </si>
  <si>
    <t xml:space="preserve">LF3090119 Mosogatószer adagoló - beépíthető, állítható fordulatszámú. </t>
  </si>
  <si>
    <t>25.</t>
  </si>
  <si>
    <t>GSGuarnigom 18lt Vízlágyító gép - 12 literes, manuális.</t>
  </si>
  <si>
    <t>26.</t>
  </si>
  <si>
    <t>27.</t>
  </si>
  <si>
    <t>28.</t>
  </si>
  <si>
    <t>29.</t>
  </si>
  <si>
    <t>30.</t>
  </si>
  <si>
    <t>ZÖLDSÉG-GYÜMÖLCS MOSÓ</t>
  </si>
  <si>
    <t>31.</t>
  </si>
  <si>
    <t>Liebherr-MRFvc 3501 Hűtőszekrény - Rozsdamentes, kb. 300 literes.</t>
  </si>
  <si>
    <t>32.</t>
  </si>
  <si>
    <t>33.</t>
  </si>
  <si>
    <t>ÖLTÖZŐ</t>
  </si>
  <si>
    <t>34.</t>
  </si>
  <si>
    <t>Metalobox-Project 1FFC Öltözőszekrény - Kétosztású, válaszfalas, cipőtartós öltözőszekrény, zárható, ajtón névtáblatartó Befoglaló méret  (mm): 500*500*1800.</t>
  </si>
  <si>
    <t>ÁRUFOGADÓ</t>
  </si>
  <si>
    <t>35.</t>
  </si>
  <si>
    <t>36.</t>
  </si>
  <si>
    <t xml:space="preserve">Stefinox IPA39 Kézmosó, kiöntő - Rozsdamentes, szintezhető lábakkal, felül kézmosó- alul kiöntő medence, keverő csaptelep, kiöntő medence méret: 400x400x250 mm Mérete (mm): 500x600x870. </t>
  </si>
  <si>
    <t>EGYÉB TÉTELEK</t>
  </si>
  <si>
    <t>37.</t>
  </si>
  <si>
    <t xml:space="preserve">Stefinox S401 Szervízkocsi - Rozsdamentes, két szintes. </t>
  </si>
  <si>
    <t>38.</t>
  </si>
  <si>
    <t>UGK 1116.4667 Tálcatartó regál - Nagy teherbírású, rozsdamentes, fékezhető kerekekkel felszerelve, 40x30 cm gyorséttermi tálca mérettel.</t>
  </si>
  <si>
    <t>39.</t>
  </si>
  <si>
    <t xml:space="preserve">DM-ACS15 Asztali mérleg - 15 kg méréshatárú tömegmérő (osztásérték: 5 gr), minden körülmények között jól látható LED kijelzővel, teherfelvevőlap RM acélból. </t>
  </si>
  <si>
    <t>40.</t>
  </si>
  <si>
    <t xml:space="preserve">PlusZap-30 Elektromos rovarcsapda - rozsdamentes kivitel. </t>
  </si>
  <si>
    <r>
      <t xml:space="preserve">Szent-Györgyi Albert Általános Iskola bővítése és felújítása </t>
    </r>
    <r>
      <rPr>
        <b/>
        <i/>
        <sz val="11"/>
        <rFont val="Calibri"/>
        <family val="2"/>
        <charset val="238"/>
        <scheme val="minor"/>
      </rPr>
      <t>(projektszám: 20-0005-00-2)</t>
    </r>
  </si>
  <si>
    <t>Ssz.</t>
  </si>
  <si>
    <t>Egység</t>
  </si>
  <si>
    <t>Tanulószék
Vázszerkezet: 35 x 15 x 2 mm ovál csőből valamint az ülőketartó 30 x 15 x 2mm zártszelvény hegesztett kiviteléből áll. 
Az ülőke és a  háttámla anyaga 8mm vastag bükk réteglt lemez.  Az ülőke és a háttámla csavarokkal van rögzítve a székvázhoz. Az ülőketartó alsó oldalán 5 darab asztallapvédő műanyag elem található, anyaguk polietilén, méretük hossz 50mm szélesség 11,5mm vastagság 3,5mm.
A felső vázrész csővégeit polietilénből készült lamellás dugók zárják. A széklábak filces koptatókkal vannak ellátva. Az első koptatók lépésvédősek (hasznos élhossz 155mm), a filc betétek fröccsöntéskor kerülnek rögzítésre a műanyag elemhez nem pedig utólagos ragasztással. A betétek mérete 30 x 20 x 5mm. Sarok elem, ABS műanyag elem, követi a hajlított oválcső ívét 9,5x5,5x3 cm Filcbetét 20x30x5 mm mely a műanyag elembe integrálva (együtt öntve) készül. fémszerkezethez süllyesztett rögzítéssel.
A vázak felületeit (a vevői igénynek megfelelő színben) elektrosztatikus porfestési eljárással kerülnek bevonásra.
A magassági méretek jelölésére jól látható helyen színskála kerül elhelyezésre a vázakon. Korcsoporti szín jelölés a székláb felső végzáró műanyag elemébe jól látható helyen fixen behelyezve. 8 mm átmérőjű korcsoporti méretnek megfelelő színű műanyag elem. Speciális eszközzel távolítható el.
Korcsoport: 4-5-6-7.</t>
  </si>
  <si>
    <t>db</t>
  </si>
  <si>
    <t>Korcsoportos méretek:
AF1: 5. korcsoport
AF2: 5. korcsoport
AF20: 5. korcsoport
AE1: 4. korcsoport
AE2: 4. korcsoport
AE3: 4. korcsoport
AE4: 4. korcsoport
AE5: 4. korcsoport
AE20: 4. korcsoport
AE21: 5. korcsoport
AE22: 5. korcsoport
AE24: 5. korcsoport
Fémváz szín: RAL1007
Korcsoportos méretek:
AE23: 4. korcsoport
AE25: 5. korcsoport
AE27: 5. korcsoport
B02: 5. korcsoport
Fémváz szín: RAL6011</t>
  </si>
  <si>
    <t>KÉTSZEMÉLYES TANULÓI ASZTAL
Oválcsővázas, dupla előlapos tanulói asztal az MSZ EN 1729-1 szabvány szerinti kivitelben. 
Vázszerkezet: „T” Önhordó vázszerkezet 50×30×2 mm-es vízszintes lábelemből és 45x20x2mmés 50x25x1,5mm függőleges oválcső elemekből áll, asztallap alatt 50×25/1,5 mm oválcső-merevítő. Lábszerkezet fixen hegesztve, elektrosztatikus porszórással felületkezelve.   A magassági méretek jelölésére jól látható helyen színskála kerül elhelyezésre a vázakon.
Asztallap: Az asztallap laminált bútorlap 25 mm vastag 2 mm vastag ABS élzárással. 1300x550mm
Csővégzáró elemek: Masszív, nagy felületen támaszkodó műanyag sarokelem, filcbetéttel együtt öntve készül. Padló felől csavaros, oldható rögzítéssel, mely lehetővé teszi a roncsolódás mentes alkatrész cserét Filcbetét elembe integrálva (együtt öntve) készül.
Füzettartó rács
Hengeres keresztmetszetű acélrács 4-6mm keresztmetszet porszórt felületkezeléssel, asztallaphoz csavaros rögzítéssel 458x205x85mm méretben.
Korcsoport: 4-5-6-7.</t>
  </si>
  <si>
    <t>Korcsoportos méretek:
AF1: 5. korcsoport
AF2: 5. korcsoport
AF20: 5. korcsoport
AE1: 4. korcsoport
AE2: 4. korcsoport
AE3: 4. korcsoport
AE4: 4. korcsoport
AE5: 4. korcsoport
AE20: 4. korcsoport
AE21: 5. korcsoport
AE22: 5. korcsoport
AE24: 5. korcsoport
Fémváz szín: RAL1007
Asztallap szín: juhar</t>
  </si>
  <si>
    <t>TANÁRI ASZTAL
Oválcsővázas, dupla előlapos Tanári asztal az MSZ EN 1729-1 szabvány szerinti kivitelben. 
Vázszerkezet: Önhordó vázszerkezet 50×30×2 mm-es hajlított oválcső, 2×100×2/2 mm összekötő oválcső, asztallap alatt 40×20/2 mm zártszelvény-merevítő. Lábszerkezet fixen hegesztve, elektrosztatikus porszórással felületkezelve. 
Asztallap: Az asztallap laminált bútorlap 25 mm vastag 2 mm vastag ABS élzárással. A homloklap laminált bútorlap 18 mm vastag 2 mm vastag ABS élzárással, 1300x650mm 
Oldalszekrény: A oldalszekrény (360x370x405mm) laminált bútorlap 18 mm vastag 2 mm vastag ABS élzárással, jobb oldalon, egy zárral és polccal
Csővégzáró elemek: Masszív, nagy felületen támaszkodó acélbetétes műanyag sarokelem, filcbetéttel együtt öntve készül. Padló felől csavaros, oldható rögzítéssel, mely lehetővé teszi a roncsolódás mentes alkatrész cserét Filcbetét elembe integrálva (együtt öntve) készül..
Korcsoport: 6.</t>
  </si>
  <si>
    <t xml:space="preserve">Fémváz szín:
AF1: RAL1007
AF2: RAL1007
AF20: RAL1007
AE1: RAL1007
AE2: RAL1007
AE3: RAL1007
AE4: RAL1007
AE5: RAL1007
AE20: RAL1007
AE21: RAL1007
AE22: RAL1007
AE24: RAL1007
Asztallap szín: juhar
Fémváz szín:
AE23: RAL6011
AE26: RAL6011
AE27: RAL6011
AF43: RAL6011
Asztallap szín: juhar
Fémváz szín:
B02: RAL9006
Asztallap szín: juhar
</t>
  </si>
  <si>
    <t>Tanári szék kárpitozott ülő és hátlappal 
Vázszerkezet: 35/15/2 mm-es oválcső, falvastagsága 2 mm. „L” alakban hajlított vázszerkezet, a széktámla felőli oldalon a függőleges lábaknál kettős ívre hajlított szárral, a vízszintes lábaknál keresztmerevítéssel, felületkezelés elektrosztatikus porszórással. Ülőlap és háttámla: Ergonómiailag kialakított rétegelt lemez, vízszintesen és függőlegesen hajlított-ívelt, a hát vonalához tervezve. Ergonómiai számítások alapján, mélyített ülőlap, orr-részen gömbölyített, körbe lekerekített ülőlap, süllyesztett csavarrögzítéssel. Alap kivitel kétszeresen lakkozott natúr bükk ülőlap és háttámla választható színű kárpitozással. A széklábak filces koptatókkal vannak ellátva. Az első koptatók lépésvédősek (hasznos élhossz 155mm), a filc betétek fröccsöntéskor kerülnek rögzítésre a műanyag elemhez nem pedig utólagos ragasztással. A betétek mérete 30 x 20 x 5mm. Sarok elem, ABS műanyag elem, követi a hajlított oválcső ívét 9,5x5,5x3 cm Filcbetét 20x30x5 mm mely a műanyag elembe integrálva (együtt öntve) készül. fémszerkezethez süllyesztett rögzítéssel. Korcsoporti szín jelölés a székláb felső végzáró műanyag elemébe jól látható helyen fixen behelyezve. 8 mm átmérőjű korcsoporti méretnek megfelelő színű műanyag elem. Speciális eszközzel távolítható el.
Korcsoport: 6.</t>
  </si>
  <si>
    <t xml:space="preserve">Fémváz szín:
AF1: RAL1007
AF2: RAL1007
AF20: RAL1007
AE1: RAL1007
AE2: RAL1007
AE3: RAL1007
AE4: RAL1007
AE5: RAL1007
AE20: RAL1007
AE21: RAL1007
AE22: RAL1007
AE24: RAL1007
Szövet szín: BOL03
Fémváz szín: 
AE23: RAL6011
AE26: RAL6011
AE27: RAL6011
AF43: RAL6011
Szövet szín: BOL03
Fémváz szín:
B01: RAL9006
B02: RAL9006
Szövet szín: BOL27
</t>
  </si>
  <si>
    <t>Kétajtós négypolcos szekrény: 800x400x1800mm
A bútorok 18mm vastag laminált bútorlapból készülnek 2mm ABS élzárással, színazonos laminált hátfalpanellel, belülről szintezhető pogácsalábakkal, polcok kiesés ellen védettek, 4 polccal, 5 részre osztva a szekrényt. A bútor fixen köldökcsapos eljárással összeállított szerkezetben készüljenek
Az ajtós szekrény zárral zárható.</t>
  </si>
  <si>
    <t>Lamiált lap szín: juhar
AF1: juhar
AF2: juhar
AF20: juhar
AE1: juhar
AE2: juhar
AE3: juhar
AE4: juhar
AE5: juhar
AE20: juhar
AE21: juhar
AE22: juhar
AE23: juhar
AE24: juhar
AE25: juhar
AE26: juhar
AE27: juhar
Lamiált lap szín: világos szürke
B01: világos szürke
B02: világos szürke
B03: világos szürke</t>
  </si>
  <si>
    <t>Hátfalas fogas (8 db dupla akasztóval szélesség 120cm)
A fogas 18mm vastag laminált bútorlapból készülnek 2mm ABS élzárással 1200x250mm A fogasfalakon dupla akasztó kerül, egy alsó kisebb és egy felső nagyobb kalaptartós akasztó van.</t>
  </si>
  <si>
    <t>Fémváz szín:
AF1: RAL1007
AF2: RAL1007
AF20: RAL1007
AE1: RAL1007
AE2: RAL1007
AE3: RAL1007
AE4: RAL1007
AE5: RAL1007
AE20: RAL1007
AE21: RAL1007
AE22: RAL1007
AE24: RAL1007
Fémváz szín: 
AE23: RAL6011
AE26: RAL6011
AE27: RAL6011
AF43: RAL6011
Fémváz szín:
B01: RAL9006
B02: RAL9006
B03: RAL9006</t>
  </si>
  <si>
    <t>ZÖLD KERÁMIA-ACÉL FELÜLETŰ
Tábla: 200*100-as 1 db 100*100-as oldalszárnnyal 
Szerkezete: Kerámia–acél lemez, szendvicskonstrukciós hordozólapra ragasztva, vastagság: 24 mm.
A táblák írófelülete: Speciális kerámia–acél felület, melyre magas hőmérsékleten (800 0C) kerámiaásványt égetnek. Az így keletkezet felület rendkívül tartós, karc- és kopásálló, újrafestést nem igényel.
Az acéllemez hordozófelület biztosítja a mágneses applikáció használatát. A zöld és a kék felület pormentes krétával, a fehér és bézsfelület speciális, szárazon törölhető filctollal írható, a mattfehér felület vetítésre alkalmas, a fényt nem tükrözi vissza, ezáltal védi a szemet. 
Lezárás: A táblák biztonságos használata és hosszú élettartama érdekében a táblaélek vízzáró, eloxált alumíniumprofillal vannak körbe szegve, a tábla sarkai lekerekített műanyag elemmel kerülnek lezárásra. A krétaporfogók és a nagyméretű szivacstartók eloxált alumíniumból készülnek, lekerekített műanyag élzárással.
Vonalazás: Minden felületen beégetett vonalazással készül, letörölhetetlen.
Zöld és kék kerámia–acél táblák szériatartozékként krétaporfogóval készülnek.</t>
  </si>
  <si>
    <t>KRÉTÁS. Vonalazás kell, helyszíni egyeztetés szerint.</t>
  </si>
  <si>
    <t>Kerámia-acél falitábla fehér 200x100cm
Szerkezete: Kerámia–acél lemez, szendvicskonstrukciós hordozólapra ragasztva, vastagság: 24 mm.
A táblák írófelülete: Speciális kerámia–acél felület, melyre magas hőmérsékleten (800 0C) kerámiaásványt égetnek. Az így keletkezet felület rendkívül tartós, karc- és kopásálló, újrafestést nem igényel.
Az acéllemez hordozófelület biztosítja a mágneses applikáció használatát. A zöld és a kék felület pormentes krétával, a fehér és bézsfelület speciális, szárazon törölhető filctollal írható, a mattfehér felület vetítésre alkalmas, a fényt nem tükrözi vissza, ezáltal védi a szemet. 
Lezárás: A táblák biztonságos használata és hosszú élettartama érdekében a táblaélek vízzáró, eloxált alumíniumprofillal vannak körbe szegve, a tábla sarkai lekerekített műanyag elemmel kerülnek lezárásra. A krétaporfogók és a nagyméretű szivacstartók eloxált alumíniumból készülnek, lekerekített műanyag élzárással.
Vonalazás: Minden felületen beégetett vonalazással készül, letörölhetetlen.</t>
  </si>
  <si>
    <t>Tábla vonalazás: nem kérünk vonalazást
Nem a zöld krétás táblával kerül egy falszakaszra, hanem egy másik oldalfalra.</t>
  </si>
  <si>
    <t>TANÁRI ASZTAL
Oválcsővázas, dupla előlapos Tanári asztal az MSZ EN 1729-1 szabvány szerinti kivitelben. 
Vázszerkezet: Önhordó vázszerkezet 50×30×2 mm-es hajlított oválcső, 2×100×2/2 mm összekötő oválcső, asztallap alatt 40×20/2 mm zártszelvény-merevítő. Lábszerkezet fixen hegesztve, elektrosztatikus porszórással felületkezelve. 
Asztallap: Az asztallap laminált bútorlap 25 mm vastag 2 mm vastag ABS élzárással. A homloklap laminált bútorlap 18 mm vastag 2 mm vastag ABS élzárással, 1300x650mm 
Oldalszekrény: A oldalszekrény (360x370x405mm) laminált bútorlap 18 mm vastag 2 mm vastag ABS élzárással, jobb oldalon, egy zárral és polccal
Csővégzáró elemek: Masszív, nagy felületen támaszkodó acélbetétes műanyag sarokelem, filcbetéttel együtt öntve készül. Padló felől csavaros, oldható rögzítéssel, mely lehetővé teszi a roncsolódás mentes alkatrész cserét Filcbetét elembe integrálva (együtt öntve) készül..
Korcsoport: 6.</t>
  </si>
  <si>
    <t xml:space="preserve">Fémváz szín: RAL9006
Asztallap szín: juhar
</t>
  </si>
  <si>
    <t xml:space="preserve">Fémváz szín: RAL9006
Szövet szín: BOL18
</t>
  </si>
  <si>
    <t>Egy ajtós négypolcos szekrény: 400x400x1800mm
A bútorok 18mm vastag laminált bútorlapból készülnek 2mm ABS élzárással, színazonos laminált hátfalpanellel, belülről szintezhető pogácsalábakkal, polcok kiesés ellen védettek, 4 polccal, 5 részre osztva a szekrényt. A bútor fixen köldökcsapos eljárással összeállított szerkezetben készüljenek</t>
  </si>
  <si>
    <t>Lamiált lap szín: juhar</t>
  </si>
  <si>
    <t>fekete színű kárpit</t>
  </si>
  <si>
    <t>Íróasztal (görgős konténerrel) 180 X1200x750 mm, laplábas, juhar színben,  az asztallapok és laplábak 25 mm vastag forgácslapból készülnek, laplábakban szintezhető talpcsavarokkal. Az élek zárására 2 mm vastag,  ABS élzáró anyag, az asztal 750 mm alapmagasságra vannak beállítva.  . Az asztalok biztosítják elektromos vezetékek elrejtésének lehetőségét is.</t>
  </si>
  <si>
    <t>Lamiált lap szín: juhar
 görgős konténerrel</t>
  </si>
  <si>
    <t>Forgószék, ergonómikusan formázott háttámla és ülőlap, mesh szövetkárpitozás, állítható magasságú, puha támfelületű műanyag karfa, aszinkron mechanika: az ülőlap és a háttámla dőlésszöge egymástól függetlenül állítható, gázliftes magasságállítás, teherbírás: 110 kg</t>
  </si>
  <si>
    <t>Kárpit színe: fekete</t>
  </si>
  <si>
    <t>EBÉDLŐ ASZTAL 120×80 CM
Étkezőasztal
30x30x2mm zártszelvény hegesztett önhordó fém vázszerkezettel, lábakat összekötő fix hegesztett zártszelvény összekötőkkel, 25mm vastag laminált bútorlap asztallappal 2mm ABS élzárással
1200x800x750mm</t>
  </si>
  <si>
    <t xml:space="preserve">Fémváz szín: RAL9006
Asztallap szín: fehér
</t>
  </si>
  <si>
    <t>Étkezőszék, krómozott acél váz, műanyag kagylóülés , választható színek: fehér, fekete, homok, narancssárga, piros, sötétkék, szürke, zöld, rakásolható, teherbírás: 100 kg</t>
  </si>
  <si>
    <t>Műanyag palást színe:
30db bézs
50db zöld
50db narancs</t>
  </si>
  <si>
    <t>ÖLTÖZŐPAD (1000x330x420mm)
25x25x2mm-es zártszelvény fémváz, cipőtartóval
Elektrosztatikus porszórt felület RAL 7035 világosszürke színben
A lábvégek műanyag végzáródugóval vannak ellátva
fenyőfa ülőlécekkel, Az ülőlécek 500mm-enként alátámasztással
A padok ülőfelülete könnyen tisztítható, fertőtleníthető
A lécek galvanizált kötőelemekkel vannak rögzítve a vázszerkezethez</t>
  </si>
  <si>
    <t>.</t>
  </si>
  <si>
    <t>ÖLTÖZŐSZEKRÉNY (900x500x1800mm)
3 ajtós fém öltözőszekrény
Erős hegesztett szekrénytest, kalapprofil merevítéses ajtólap
Ajtón névcímke tartó és kopoltyús szellőzés alul és felül
Biztonsági hengerzárral, záranként 2 db kulccsal
Rekeszenként felül 1 polc, alatta vállfatartó rúd, 2 db eltolható akasztókampó
Elektrosztatikus porszórt felület RAL 7035 világosszürke színben</t>
  </si>
  <si>
    <t>ÖLTÖZŐSZEKRÉNY (600x500+340x1555+400mm)
2 ajtós fém öltözőszekrény
Erős hegesztett szekrénytest, kalapprofil merevítéses ajtólapok
Ajtókon névcímke tartó és kopoltyús szellőzés alul és felül
Biztonsági hengerzárral, záranként 2 db kulccsal
Rekeszenként: Felül vállfatartó rúd, 2 db eltolható akasztókampó
Alul 1 cipőtartó polc
Elektrosztatikus porszórt felület RAL 7035 világosszürke színben
A szekrény és az ülőpad egy zártszelvény vázra van szerelve
Az ülőfelület fenyőfa</t>
  </si>
  <si>
    <t>KÉTOLDALAS ÖLTÖZŐPAD (2000x690x1640mm)
25x25x2mm-es zártszelvény fémváz
Elektrosztatikus porszórt felület RAL 7035 világosszürke színben
A lábvégek műanyag végzáródugóval vannak ellátva
Fenyőmintás laminált bútorlapból készült ülőlécekkel, ABS élzárással
Az ülőlécek 500mm-enként alátámasztással
A padok ülőfelülete könnyen tisztítható, fertőtleníthető
A lécek galvanizált kötőelemekkel vannak rögzítve a vázszerkezethez
Ülőfelület magassága 400 mm
Akasztók száma: 2x8</t>
  </si>
  <si>
    <t>Sportfelszerelés-tároló szekrény, biztonsági lakattal zárható, labdák és egyéb sporteszközök tárolására. Hegesztett fém vázszerkezettel</t>
  </si>
  <si>
    <t>Pad
Hajlítótt Ø25mm acélcső vázszerkezettel porszort felületkezeléssel lakkozott rétegeltlemez ülőfelülettel gömbölyített sarkokkal
1350x300mm ülőfelülettel
Korcsoport: 5. korcsoport</t>
  </si>
  <si>
    <t>fapad 
színe:juhar</t>
  </si>
  <si>
    <t>Laplábas íróasztal, görgős konténerrel 
Íróasztal: 1200x700x750mm
Laplábas íróasztal 25mm laminált asztallappal és laplábakkal, szintezhető talpcsavarokkal, 2mm ABS élzárással, 2db Ø80mm kábelfelvetővel, 18mm vastag 2mm ABS élzárt homloklappal
Konténer: 420x600x575mm
Asztal alá tolható görgős konténer 18mm vastag laminált bútorlapból ABS élzárással, 3 fiókkal, központi fiókzárral, fém fiókoldalakkal
ABS élzárással,</t>
  </si>
  <si>
    <t>Kétajtós ruhás szekrény: 800x400x1800mm
A bútorok 18mm vastag laminált bútorlapból készülnek 2mm ABS élzárással, színazonos laminált hátfalpanellel, belülről szintezhető pogácsalábakkal, 1 fix polccal, kihúzható akasztóval. A bútor fixen köldökcsapos eljárással összeállított szerkezetben készüljenek
Az ajtós szekrény zárral zárható.</t>
  </si>
  <si>
    <t>KÉTSZEMÉLYES TANULÓI olvasó ASZTAL
Oválcsővázas, dupla előlapos tanulói asztal az MSZ EN 1729-1 szabvány szerinti kivitelben. 
Vázszerkezet: „T” Önhordó vázszerkezet 50×30×2 mm-es vízszintes lábelemből és 45x20x2mmés 50x25x1,5mm függőleges oválcső elemekből áll, asztallap alatt 50×25/1,5 mm oválcső-merevítő. Lábszerkezet fixen hegesztve, elektrosztatikus porszórással felületkezelve.   A magassági méretek jelölésére jól látható helyen színskála kerül elhelyezésre a vázakon.
Asztallap: Az asztallap laminált bútorlap 25 mm vastag 2 mm vastag ABS élzárással. 1300x550mm
Csővégzáró elemek: Masszív, nagy felületen támaszkodó műanyag sarokelem, filcbetéttel együtt öntve készül. Padló felől csavaros, oldható rögzítéssel, mely lehetővé teszi a roncsolódás mentes alkatrész cserét Filcbetét elembe integrálva (együtt öntve) készül.
Füzettartó rács
Hengeres keresztmetszetű acélrács 4-6mm keresztmetszet porszórt felületkezeléssel, asztallaphoz csavaros rögzítéssel 458x205x85mm méretben.
Korcsoport: 4-5-6-7.</t>
  </si>
  <si>
    <t>Korcsoportos méretek: 5. korcsoport
Fémváz szín: RAL6011
Asztallap szín: juhar</t>
  </si>
  <si>
    <t>FOLYÓIRAT ÁLLVÁNY 800x400x1800mm
A bútorok 18mm vastag laminált bútorlapból készülnek 2mm ABS élzárással, színazonos laminált hátfalpanellel, belülről szintezhető pogácsalábakkal, polcok kiesés ellen védettek, 4 ferde polccal,  A bútor fixen köldökcsapos eljárással összeállított szerkezetben készüljenek.</t>
  </si>
  <si>
    <t>Ötpolcos könyvállvány 800x400x1800mm
A bútorok 18mm vastag laminált bútorlapból készülnek 2mm ABS élzárással, színazonos laminált hátfalpanellel, belülről szintezhető pogácsalábakkal, polcok kiesés ellen védettek, 4 polccal, 5 részre osztva a szekrényt. A bútor fixen köldökcsapos eljárással összeállított szerkezetben készüljenek</t>
  </si>
  <si>
    <t xml:space="preserve">Takarító szertárba </t>
  </si>
  <si>
    <t>1 személyes ASZTAL
Oválcsővázas, dupla előlapos tanulói asztal az MSZ EN 1729-1 szabvány szerinti kivitelben. 
Vázszerkezet: „T” Önhordó vázszerkezet 50×30×2 mm-es vízszintes lábelemből és 45x20x2mmés 50x25x1,5mm függőleges oválcső elemekből áll, asztallap alatt 50×25/1,5 mm oválcső-merevítő. Lábszerkezet fixen hegesztve, elektrosztatikus porszórással felületkezelve.   A magassági méretek jelölésére jól látható helyen színskála kerül elhelyezésre a vázakon.
Asztallap: Az asztallap laminált bútorlap 25 mm vastag 2 mm vastag ABS élzárással. 700x550mm
Csővégzáró elemek: Masszív, nagy felületen támaszkodó műanyag sarokelem, filcbetéttel együtt öntve készül. Padló felől csavaros, oldható rögzítéssel, mely lehetővé teszi a roncsolódás mentes alkatrész cserét Filcbetét elembe integrálva (együtt öntve) készül.
Füzettartó rács
Hengeres keresztmetszetű acélrács 4-6mm keresztmetszet porszórt felületkezeléssel, asztallaphoz csavaros rögzítéssel 458x205x85mm méretben.
Korcsoport: 4-5-6-7.</t>
  </si>
  <si>
    <t>Korcsoportos méretek:
AE23: 4. korcsoport
AE27: 5. korcsoport
Fémváz szín: RAL6011
Asztallap szín: juhar
Korcsoportos méretek:
B03: 5. korcsoport
Fémváz szín: RAL9006
Asztallap szín: világos szürke</t>
  </si>
  <si>
    <t>Műszerszekrény és gyógyszerszekrény 600x400x1800mm
A bútorok 18mm vastag laminált bútorlapból készülnek 2mm ABS élzárással, színazonos laminált hátfalpanellel, belülről szintezhető pogácsalábakkal, polcok kiesés ellen védettek, alul két rendező magasságig teli ajtóval, felül zárhetó üvek ajtóval.  A bútor fixen köldökcsapos eljárással összeállított szerkezetben készüljenek
Az ajtós szekrény zárral zárható.</t>
  </si>
  <si>
    <t xml:space="preserve">Oszlopos mérleg magasságmérővel, </t>
  </si>
  <si>
    <t>Belgyógyászati vizsgálóágy gyerek méretű, gyeremekek vizsgálatára alkalmas ágy, mechanikus szerkezet, bűbőr kárpit fehér, a háttámla rész kézi mechanizmussal állítható, az emelvény felületén borított szivacshabos matrac, szélesség: 600mm, hossz: 1400mm, magasság: 800mm</t>
  </si>
  <si>
    <t>ÖLTÖZŐSZEKRÉNY (900x500+340x1555+400mm)
3 ajtós fém öltözőszekrény
Erős hegesztett szekrénytest, kalapprofil merevítéses ajtólapok
Ajtókon névcímke tartó és kopoltyús szellőzés alul és felül
Biztonsági hengerzárral, záranként 2 db kulccsal
Rekeszenként: Felül vállfatartó rúd, 2 db eltolható akasztókampó
Alul 1 cipőtartó polc
Elektrosztatikus porszórt felület RAL 7035 világosszürke színben
A szekrény és az ülőpad egy zártszelvény vázra van szerelve
Az ülőfelület fenyőfa</t>
  </si>
  <si>
    <t>1 személyes SZÁMÍTÓGÉPASZTAL
Oválcsővázas, dupla előlapos számítógép asztal az MSZ EN 1729-1 szabvány szerinti kivitelben. 
Vázszerkezet: Önhordó vázszerkezet 50×30×2 mm-es oválcső, asztallap alatt 30×30/2 mm zártszelvény-merevítő lábakat összekötő 40x20x2mm zártszelvény kötö. Lábszerkezet fixen hegesztve, elektrosztatikus porszórással felületkezelve. 
Asztallap: Az asztallap laminált bútorlap 25 mm vastag 2 mm vastag ABS élzárással. 800x800mm
Csővégzáró elemek: Masszív, nagy felületen támaszkodó acélbetétes műanyag sarokelem, filcbetéttel együtt öntve készül. Padló felől csavaros, oldható rögzítéssel, mely lehetővé teszi a roncsolódás mentes alkatrész cserét.
Korcsoport: 6.</t>
  </si>
  <si>
    <t>Fémváz szín: RAL9006
Asztallap szín: világos szürke</t>
  </si>
  <si>
    <t>Fémváz szín: RAL9006</t>
  </si>
  <si>
    <t xml:space="preserve">Fémváz szín: RAL9006
Asztallap szín: világos szürke
</t>
  </si>
  <si>
    <t xml:space="preserve">Hűtőszekrény - fagyasztóval, 212+18 l fagyasztó kapacitás, 4 hűtőszekrény polc, színe: fehér, funkció(k): </t>
  </si>
  <si>
    <t>41.</t>
  </si>
  <si>
    <t>Mikrohullámú sütő 
Űrtartalom: 17 l Mikrohullámú teljesítmény: 700 W Forgótányér mérete: 245 mm Tömeg: 10 kg</t>
  </si>
  <si>
    <t>42.</t>
  </si>
  <si>
    <t>Konténer: 420x600x575mm
Asztal alá tolható görgős konténer 18mm vastag laminált bútorlapból ABS élzárással, 3 fiókkal, központi fiókzárral, fém fiókoldalakkal
ABS élzárással,</t>
  </si>
  <si>
    <t>43.</t>
  </si>
  <si>
    <t>Fali Tükör 50 x 140 cm</t>
  </si>
  <si>
    <t>44.</t>
  </si>
  <si>
    <t>Értékmegörző szekrény 15 rekeszes (900x500x1800mm)
Rekesz méret: 316x300x500 mm
Erős hegesztett szekrénytest
Biztonsági hengerzárral, záranként 2 db kulccsal
Elektrosztatikus porszórt felület RAL 7035 világosszürke színben</t>
  </si>
  <si>
    <t>45.</t>
  </si>
  <si>
    <t xml:space="preserve">Trapéz alakú foglalkoztató csoportszoba ASZTAL hullámos asztallappal, 
Vázszerkezet: Önhordó vázszerkezet Ø40mm acélcső lábszerkezettel, lábakat összekötő 40x20x2mm hajlított zártszelvény összekötőkkel, és az asztallap alatti lábkereteket összekötő 40x40x2mm zártszelvény szerinti kivitelben. Lábszerkezet fixen hegesztve, elektrosztatikus porszórással felületkezelve.
Asztallap: 25mm vastag laminált bútorlap asztallap körben PUR élöntéssel mely teljes zárást biztosít, PUR él vastagsága 5mm   Választható PUR színek: piros, kék, sárga, zöld, szürke </t>
  </si>
  <si>
    <t>Korcsoportos méretek:
B02: 16 db
B02: 5. korcsoport
Fémváz szín: RAL9006
Asztallap szín: sárga</t>
  </si>
  <si>
    <t>46.</t>
  </si>
  <si>
    <t>Kerámia-acél falitábla fehér 200x100cm
Szerkezete: Kerámia–acél lemez, szendvicskonstrukciós hordozólapra ragasztva, vastagság: 24 mm.
A táblák írófelülete: Speciális kerámia–acél felület, melyre magas hőmérsékleten (800 0C) kerámiaásványt égetnek. Az így keletkezet felület rendkívül tartós, karc- és kopásálló, újrafestést nem igényel.
Az acéllemez hordozófelület biztosítja a mágneses applikáció használatát. A zöld és a kék felület pormentes krétával, a fehér és bézsfelület speciális, szárazon törölhető filctollal írható, a mattfehér felület vetítésre alkalmas, a fényt nem tükrözi vissza, ezáltal védi a szemet. 
Lezárás: A táblák biztonságos használata és hosszú élettartama érdekében a táblaélek vízzáró, eloxált alumíniumprofillal vannak körbe szegve, a tábla sarkai lekerekített műanyag elemmel kerülnek lezárásra. A krétaporfogók és a nagyméretű szivacstartók eloxált alumíniumból készülnek, lekerekített műanyag élzárással.
Vonalazás: Minden felületen beégetett vonalazással készül, letörölhetetlen.
6db 200x100cm tábla
1db 160x100cm tábla
1db 190x100cm tábla</t>
  </si>
  <si>
    <t>47.</t>
  </si>
  <si>
    <t>Fogasfal 1200x1020 mm, meglévő fogasok felhasználásával</t>
  </si>
  <si>
    <t>Anyaghasználat: Falco 463 FS24 18 mm vastag, falra rögzítés: csavarral a fogas alatti furaton keresztül</t>
  </si>
  <si>
    <t>48.</t>
  </si>
  <si>
    <t>Cipős 1100 D108
110cm széles</t>
  </si>
  <si>
    <t>Anyaghasználat: Kastamonu D108 18 mm vastag, 5 db talpcsavarral</t>
  </si>
  <si>
    <t>49.</t>
  </si>
  <si>
    <t>Cipős 800 D108
80cm széles</t>
  </si>
  <si>
    <t>50.</t>
  </si>
  <si>
    <t>Cipős 1100 D134
110cm széles</t>
  </si>
  <si>
    <t>Anyaghasználat: Kastamonu D134 18 mm vastag, 5 db talpcsavarral</t>
  </si>
  <si>
    <t>51.</t>
  </si>
  <si>
    <t>Cipős 800 D134
80cm széles</t>
  </si>
  <si>
    <t>52.</t>
  </si>
  <si>
    <t>Cipős 1200 D114
120cm széles</t>
  </si>
  <si>
    <t>Anyaghasználat: Kastamonu D114 18 mm vastag, 5 db talpcsavarral</t>
  </si>
  <si>
    <t>53.</t>
  </si>
  <si>
    <t>Cipős 750 D114
75cm széles</t>
  </si>
  <si>
    <t>54.</t>
  </si>
  <si>
    <t>Cipős 1200 D133
120cm széles</t>
  </si>
  <si>
    <t>Anyaghasználat: Kastamonu D133 18 mm vastag, 5 db talpcsavarral</t>
  </si>
  <si>
    <t>55.</t>
  </si>
  <si>
    <t>Cipős 1100 D133
110cm széles</t>
  </si>
  <si>
    <t>56.</t>
  </si>
  <si>
    <t>Cipős 800 D133
80cm széles</t>
  </si>
  <si>
    <t>57.</t>
  </si>
  <si>
    <t>Fogasfal 1000x1350 mm, méglévő fogasok felhasználásával</t>
  </si>
  <si>
    <t>58.</t>
  </si>
  <si>
    <t>Nyitott polcos szekrény
600x400x5RE</t>
  </si>
  <si>
    <t>Anyaghasználat: Falco 463 FS24 18 mm vastag, 4 db talpcsavarral</t>
  </si>
  <si>
    <t>59.</t>
  </si>
  <si>
    <t>Egyedi nyitott polcos szekrény
500x500x900mm</t>
  </si>
  <si>
    <t>60.</t>
  </si>
  <si>
    <t>Fogasfal 600x1350 mm, meglévő fogasok felhasználásával</t>
  </si>
  <si>
    <r>
      <t xml:space="preserve">Szent-Györgyi Albert Általános Iskola bővítése és felújítása </t>
    </r>
    <r>
      <rPr>
        <b/>
        <i/>
        <sz val="12"/>
        <color theme="1"/>
        <rFont val="Calibri"/>
        <family val="2"/>
        <charset val="238"/>
        <scheme val="minor"/>
      </rPr>
      <t>(projektszám: 20-0005-00-2)</t>
    </r>
  </si>
  <si>
    <t>Menny.</t>
  </si>
  <si>
    <r>
      <t>Megajánlott termék neve és adatai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</si>
  <si>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Tornapad, 2 m hosszú, tömör fenyő padlappal. Masszív színterezett fém lábak.
A lábak végén műanyag záródugók. A tornapad megfordítva egyensúlyozó gerendaként is használható. A pad végére szerelt léc alkalmassá teszi, hogy bordásfalfokba is beakasztható legyen.
Technikai adatok:
 - Magasság 27,5 cm
 - Lapvastagság: 3,5 cm
 - Szélesség: 23,5 cm</t>
  </si>
  <si>
    <t>Tornapad, 2 m hosszú, tömör fenyő padlappal. Masszív színterezett fém lábak.
A lábak végén műanyag záródugók. A tornapad megfordítva egyensúlyozó gerendaként is használható. A pad végére szerelt léc alkalmassá teszi, hogy bordásfalfokba is beakasztható legyen.
Technikai adatok:
 - Magasság 27,5 cm
 - Lapvastagság: 3,5 cm
 - Szélesség: 23,5 cm
Alfa Rehabilitációs Nonprofit Közhasznú Kft Egyedi gyártású termék</t>
  </si>
  <si>
    <t>Tornapad, 4 m hosszú, tömör fenyő padlappal. Masszív színterezett fém lábak.
A lábak végén műanyag záródugók. A tornapad megfordítva egyensúlyozó gerendaként is használható. A pad végére szerelt léc alkalmassá teszi, hogy bordásfalfokba is beakasztható legyen.
Mérete: 400x26,5x32,5 cm</t>
  </si>
  <si>
    <t>Tornapad, 4 m hosszú, tömör fenyő padlappal. Masszív színterezett fém lábak.
A lábak végén műanyag záródugók. A tornapad megfordítva egyensúlyozó gerendaként is használható. A pad végére szerelt léc alkalmassá teszi, hogy bordásfalfokba is beakasztható legyen.
Mérete: 400x26,5x32,5 cm
Alfa Rehabilitációs Nonprofit Közhasznú Kft Egyedi gyártású termék</t>
  </si>
  <si>
    <t>Tornazsámoly, minőségi műbőr borítással. Alján 4 db gumírozott koronggal. Mérete: 26 cm magas, 62 cm hosszú és 42 cm széles.</t>
  </si>
  <si>
    <t>Tornazsámoly, minőségi műbőr borítással. Alján 4 db gumírozott koronggal. Mérete: 26 cm magas, 62 cm hosszú és 42 cm széles.
Alfa Rehabilitációs Nonprofit Közhasznú Kft Egyedi gyártású termék</t>
  </si>
  <si>
    <t>Tornaszekrény 5 részes, rétegelt lemez</t>
  </si>
  <si>
    <t>Tornaszekrény 5 részes, rétegelt lemez
Alfa Rehabilitációs Nonprofit Közhasznú Kft Egyedi gyártású termék</t>
  </si>
  <si>
    <t>Dobbantó, Anyag: lemezelt fa
 - Méret: 120 x 60 x 21,5 cm</t>
  </si>
  <si>
    <t>Dobbantó, Anyag: lemezelt fa
 - Méret: 120 x 60 x 21,5 cm
Alfa Rehabilitációs Nonprofit Közhasznú Kft Egyedi gyártású termék</t>
  </si>
  <si>
    <t>medicin labda 3 kg bőr</t>
  </si>
  <si>
    <t>medicin labda 3 kg bőr
Alfa Rehabilitációs Nonprofit Közhasznú Kft Egyedi gyártású termék</t>
  </si>
  <si>
    <t>Tornaszőnyeg, 200x100x10 cm, csúszásmentes</t>
  </si>
  <si>
    <t>Tornaszőnyeg, 200x100x10 cm, csúszásmentes
Alfa Rehabilitációs Nonprofit Közhasznú Kft Egyedi gyártású termék</t>
  </si>
  <si>
    <t>Tornaszőnyeg, 400x140x10 cm, PVC</t>
  </si>
  <si>
    <t>Tornaszőnyeg, 400x140x10 cm, PVC
Alfa Rehabilitációs Nonprofit Közhasznú Kft Egyedi gyártású termék</t>
  </si>
  <si>
    <t>magasugró szőnyeg, 400x140x40 cm PVC</t>
  </si>
  <si>
    <t>magasugró szőnyeg, 400x140x40 cm PVC
Alfa Rehabilitációs Nonprofit Közhasznú Kft Egyedi gyártású termék</t>
  </si>
  <si>
    <t>Kézilabda, méret: 0</t>
  </si>
  <si>
    <t>Kézilabda, méret: 0
Alfa Rehabilitációs Nonprofit Közhasznú Kft Egyedi gyártású termék</t>
  </si>
  <si>
    <t>szivacs kézilabda, 1-es méret</t>
  </si>
  <si>
    <t>szivacs kézilabda, 1-es méret
Alfa Rehabilitációs Nonprofit Közhasznú Kft Egyedi gyártású termék</t>
  </si>
  <si>
    <t>szivacs kézilabda, 2-es méret</t>
  </si>
  <si>
    <t>szivacs kézilabda, 2-es méret
Alfa Rehabilitációs Nonprofit Közhasznú Kft Egyedi gyártású termék</t>
  </si>
  <si>
    <t>Kézilabdakapu, 3x2 m, alumínium</t>
  </si>
  <si>
    <t>Kézilabdakapu, 3x2 m, alumínium
Alfa Rehabilitációs Nonprofit Közhasznú Kft Egyedi gyártású termék</t>
  </si>
  <si>
    <t>Kosárlabda, MVP, 4-es méret</t>
  </si>
  <si>
    <t>Kosárlabda, MVP, 4-es méret
Alfa Rehabilitációs Nonprofit Közhasznú Kft Egyedi gyártású termék</t>
  </si>
  <si>
    <t>Kosárlabda, MVP, 5-ös méret</t>
  </si>
  <si>
    <t>Kosárlabda, MVP, 5-ös méret
Alfa Rehabilitációs Nonprofit Közhasznú Kft Egyedi gyártású termék</t>
  </si>
  <si>
    <t xml:space="preserve"> Kosárpalánk, bordásfalra akasztható tartószerkezettel</t>
  </si>
  <si>
    <t xml:space="preserve"> Kosárpalánk, bordásfalra akasztható tartószerkezettel
Alfa Rehabilitációs Nonprofit Közhasznú Kft Egyedi gyártású termék</t>
  </si>
  <si>
    <t>Állítható kosárpalánk szett</t>
  </si>
  <si>
    <t>Állítható kosárpalánk szett
A palánk keményfából készül. Méreteik: vízszintesen 1,20 m, függőlegesen 0,90 m. Felszerelése: A palánk az alapvonaltól 1,80 m-re helyezkedik el úgy, hogy a
gyűrű felső síkja 2,60 m-re van a talaj felett. 
célszerű biztosítani
Alfa Rehabilitációs Nonprofit Közhasznú Kft Egyedi gyártású termék</t>
  </si>
  <si>
    <t xml:space="preserve">Focilabda, 5-es méret, </t>
  </si>
  <si>
    <t>Focilabda, 5-es méret, 
Alfa Rehabilitációs Nonprofit Közhasznú Kft Egyedi gyártású termék</t>
  </si>
  <si>
    <t>Összerakható futball kapu.
méret: 90x60x40 cm
rekreációs floorballra vagy futballra</t>
  </si>
  <si>
    <t>Összerakható futball kapu.
méret: 90x60x40 cm
rekreációs floorballra vagy futballra
Alfa Rehabilitációs Nonprofit Közhasznú Kft Egyedi gyártású termék</t>
  </si>
  <si>
    <t xml:space="preserve"> Floorball készlet, carbon anyagú ütőkkel, 95 cm-es nyél mérettel. Egyenes fejű floorball ütőkkel, mely bal és jobb kezeseknek is megfelel. A szett tartalmaz 6 db fehér floorball labdát. Szett tartalma:
 - 6 db sárga, egyenes fejű ütő
 - 6 db fekete, egyenes fejű ütő
 - 6 db labda</t>
  </si>
  <si>
    <t xml:space="preserve"> Floorball készlet, carbon anyagú ütőkkel, 95 cm-es nyél mérettel. Egyenes fejű floorball ütőkkel, mely bal és jobb kezeseknek is megfelel. A szett tartalmaz 6 db fehér floorball labdát. Szett tartalma:
 - 6 db sárga, egyenes fejű ütő
 - 6 db fekete, egyenes fejű ütő
 - 6 db labda
Alfa Rehabilitációs Nonprofit Közhasznú Kft Egyedi gyártású termék</t>
  </si>
  <si>
    <t>mászókötél, 8 m-es
Alfa Rehabilitációs Nonprofit Közhasznú Kft Egyedi gyártású termék</t>
  </si>
  <si>
    <t>mászórúd, 5 m-es</t>
  </si>
  <si>
    <t>3</t>
  </si>
  <si>
    <t>mászórúd, 5 m-es
Alfa Rehabilitációs Nonprofit Közhasznú Kft Egyedi gyártású termék</t>
  </si>
  <si>
    <t>Kötélszáras gyűrűhinta, 1,7 m gyerek 14 mm-es kötéllel</t>
  </si>
  <si>
    <t>Kötélszáras gyűrűhinta, 1,7 m gyerek 14 mm-es kötéllel
Alfa Rehabilitációs Nonprofit Közhasznú Kft Egyedi gyártású termék</t>
  </si>
  <si>
    <t>Gyakorló tornagerenda velúr borítással. Állítható méret: 80-120 cm-ig. A tornagerenda hosszúsága 5 m.</t>
  </si>
  <si>
    <t>Gyakorló tornagerenda velúr borítással. Állítható méret: 80-120 cm-ig. A tornagerenda hosszúsága 5 m.
Alfa Rehabilitációs Nonprofit Közhasznú Kft Egyedi gyártású termék</t>
  </si>
  <si>
    <t>magasugró szett, 2 m-es állvány és rúd</t>
  </si>
  <si>
    <t>magasugró szett, 2 m-es állvány és rúd
Alfa Rehabilitációs Nonprofit Közhasznú Kft Egyedi gyártású termék</t>
  </si>
  <si>
    <t>KTK szett, a tornakészlete elemei: KTK pad + KTK húzódzkodó. KTK pad adatai:
Fa felület mérete: 220×24 cm
Teljes hossz: 250 cm</t>
  </si>
  <si>
    <t>KTK szett, a tornakészlete elemei: KTK pad + KTK húzódzkodó. KTK pad adatai:
Fa felület mérete: 220×24 cm
Teljes hossz: 250 cm
Alfa Rehabilitációs Nonprofit Közhasznú Kft Egyedi gyártású termék</t>
  </si>
  <si>
    <t>Hajítólabda, bőr, 2 szeletes</t>
  </si>
  <si>
    <t>Hajítólabda, bőr, 2 szeletes
Alfa Rehabilitációs Nonprofit Közhasznú Kft Egyedi gyártású termék</t>
  </si>
  <si>
    <t>Röplabdaháló, akaszhatós</t>
  </si>
  <si>
    <t>Röplabdaháló, akaszhatós
Alfa Rehabilitációs Nonprofit Közhasznú Kft Egyedi gyártású termék</t>
  </si>
  <si>
    <t>Jelölő bója készlet állvánnyal 20 db-os</t>
  </si>
  <si>
    <t>Jelölő bója készlet állvánnyal 20 db-os
Alfa Rehabilitációs Nonprofit Közhasznú Kft Egyedi gyártású termék</t>
  </si>
  <si>
    <t>Kézisúlyzó, vinyl, 2x0,5 kg</t>
  </si>
  <si>
    <t>Kézisúlyzó, vinyl, 2x0,5 kg
Alfa Rehabilitációs Nonprofit Közhasznú Kft Egyedi gyártású termék</t>
  </si>
  <si>
    <t>Hullahopp karika, 50 cm</t>
  </si>
  <si>
    <t>Hullahopp karika, 50 cm
Alfa Rehabilitációs Nonprofit Közhasznú Kft Egyedi gyártású termék</t>
  </si>
  <si>
    <t>Jelzőtrikó garnitúra, elasztikus, 10 db-os készlet. Színek: kék, sárga, narancs, zöld és piros színben. Junior kivitel.</t>
  </si>
  <si>
    <t>Jelzőtrikó garnitúra, elasztikus, 10 db-os készlet. Színek: kék, sárga, narancs, zöld és piros színben. Junior kivitel.
Alfa Rehabilitációs Nonprofit Közhasznú Kft Egyedi gyártású termék</t>
  </si>
  <si>
    <t>Tollaslabda szett (ütő+labda). A szett tartalmaz 2 db ütőt, 2 db tollaslabdát, 1 db tollaslabda hálót, 1 db tollaslabda állványt.</t>
  </si>
  <si>
    <t>Tollaslabda szett (ütő+labda). A szett tartalmaz 2 db ütőt, 2 db tollaslabdát, 1 db tollaslabda hálót, 1 db tollaslabda állványt.
Alfa Rehabilitációs Nonprofit Közhasznú Kft Egyedi gyártású termék</t>
  </si>
  <si>
    <t>Labdatartó háló 10 db-os</t>
  </si>
  <si>
    <t>Labdatartó háló 10 db-os
Alfa Rehabilitációs Nonprofit Közhasznú Kft Egyedi gyártású termék</t>
  </si>
  <si>
    <t>Labdatartó háló 20 db-os</t>
  </si>
  <si>
    <t>Labdatartó háló 20 db-os
Alfa Rehabilitációs Nonprofit Közhasznú Kft Egyedi gyártású termék</t>
  </si>
  <si>
    <t>Tornagyűrű tartó fokozatmentes magasságállítással, felhúzható, beépítve</t>
  </si>
  <si>
    <t>Fő kosárállványra oldalra hajthatósági felár és kiemelő keret a védőháló síkjáig</t>
  </si>
  <si>
    <t>Röplabdaállvány, horganyzott acél zártszelvényből (80x80), Fokozatmentesen állítható hálómagassággal, ellensúlyos</t>
  </si>
  <si>
    <t>mászószertartó oldalfalra beépítve, 5 db végfalra kihúzható rögzítési ponttal, 5m-es mászószerekhez</t>
  </si>
  <si>
    <t>Ütéscsillapító talaj (homok)</t>
  </si>
  <si>
    <t>m2</t>
  </si>
  <si>
    <t>Bettina mászóvár, csúszdával, műanyag
tetővel. 1 db 1,5 m-es és 1 db 1 m-es
pódiummagassággal.
Pódiumösszekötők: láncos híd. Feljárók:
döntött létra, döntött rampa, függőleges
mászófal.
Alfa Rehabilitációs Nonprofit Közhasznú Kft Egyedi gyártású termék</t>
  </si>
  <si>
    <t>Homokozó (3m*3m) takaróponyvával</t>
  </si>
  <si>
    <t>Homokozó (3m*3m) takaróponyvával
Alfa Rehabilitációs Nonprofit Közhasznú Kft Egyedi gyártású termék</t>
  </si>
  <si>
    <t>Kerti pad 118 x 52 x 74 cm</t>
  </si>
  <si>
    <t>Kerti pad 118 x 52 x 74 cm
Alfa Rehabilitációs Nonprofit Közhasznú Kft Egyedi gyártású termék</t>
  </si>
  <si>
    <t>Kültéri kerékpár tároló 10 férőhelyes</t>
  </si>
  <si>
    <t>Kültéri kerékpár tároló 10 férőhelyes
Alfa Rehabilitációs Nonprofit Közhasznú Kft Egyedi gyártású termék</t>
  </si>
  <si>
    <t>Kültéri szemétgyűjtő, Rögzítés: talplemezen keresztül
Tartály átmérő (mm): 300
Tartály magasság (mm): 495
Tartályok száma: 1
Anyag: fém
Fedél: fedél nélkül</t>
  </si>
  <si>
    <t>Kültéri szemétgyűjtő, Rögzítés: talplemezen keresztül
Tartály átmérő (mm): 300
Tartály magasság (mm): 495
Tartályok száma: 1
Anyag: fém
Fedél: fedél nélkül
Alfa Rehabilitációs Nonprofit Közhasznú Kft Egyedi gyártású termék</t>
  </si>
  <si>
    <t>Gumiőrlemény téglaburkolat, mászóvár környezetében a TÜV minősítéshez szükséges előírt esési térre festékréteggel színezett gumiőrlemény téglaburkolat kialakítása, lerakással, beton kerti szegély megtámasztással, ágyazati rétegrend előkészítésével. Az ütéscsillapító ágyazati anyag  (homok) külön tételben.</t>
  </si>
  <si>
    <t>Szennyfogó szőnyeg beltérre, polipropilén felső rész, csúszásgátló PVC-hátoldal,
h x szé 1500 x 900 mm</t>
  </si>
  <si>
    <t>Szennyfogó szőnyeg beltérre, polipropilén felső rész, csúszásgátló PVC-hátoldal,
h x szé 1500 x 900 mm
Alfa Rehabilitációs Nonprofit Közhasznú Kft Egyedi gyártású termék</t>
  </si>
  <si>
    <t>Parafatábla, fa keret, 60x100 cm</t>
  </si>
  <si>
    <t>Parafatábla, fa keret, 60x100 cm
Alfa Rehabilitációs Nonprofit Közhasznú Kft Egyedi gyártású termék</t>
  </si>
  <si>
    <t>Parafatábla, alumínium keret, 200x100 cm</t>
  </si>
  <si>
    <t>Parafatábla, alumínium keret, 200x100 cm
Alfa Rehabilitációs Nonprofit Közhasznú Kft Egyedi gyártású termék</t>
  </si>
  <si>
    <t>Fém szemetes kosár, térfogata 30 l</t>
  </si>
  <si>
    <t>Fém szemetes kosár, térfogata 30 l
Alfa Rehabilitációs Nonprofit Közhasznú Kft Egyedi gyártású termék</t>
  </si>
  <si>
    <t>Fém szemetes kosár, térfogata 60 l</t>
  </si>
  <si>
    <t>Fém szemetes kosár, térfogata 60 l
Alfa Rehabilitációs Nonprofit Közhasznú Kft Egyedi gyártású termék</t>
  </si>
  <si>
    <t>Új fém karnisok egysoros kivitelben, fém függönygörgőkkel, csipeszekkel, helyszínen felszerelve</t>
  </si>
  <si>
    <t>m</t>
  </si>
  <si>
    <t>Új fém karnisok egysoros kivitelben, fém függönygörgőkkel, csipeszekkel, helyszínen felszerelve
Alfa Rehabilitációs Nonprofit Közhasznú Kft Egyedi gyártású termék</t>
  </si>
  <si>
    <t>Függönyök kiszabása és varrása, karnis nélkül 2,4x3,4 m méretben, min. 95% fényzáró képességű (blackout) sötétítő függöny, min. 3 cm széles, 2x behúzó szalaggal , mosva, vasalva, helyszínen felszerelve.</t>
  </si>
  <si>
    <t>Függönyök kiszabása és varrása, karnis nélkül 2,4x3,4 m méretben, min. 95% fényzáró képességű (blackout) sötétítő függöny, min. 3 cm széles, 2x behúzó szalaggal , mosva, vasalva, helyszínen felszerelve.
Alfa Rehabilitációs Nonprofit Közhasznú Kft Egyedi gyártású termék</t>
  </si>
  <si>
    <t>Dell OptiPlex 5400 AiO</t>
  </si>
  <si>
    <t xml:space="preserve">Stefinox-SGN11200+SGNF11 GN edényzet - Rozsdamentes GN 1/1 méretű, 200 mm mély, fedővel. </t>
  </si>
  <si>
    <t xml:space="preserve">Stefinox-SGN11150+SGNF11 GN edényzet - Rozsdamentes GN 1/1 méretű, 150 mm mély, fedővel. </t>
  </si>
  <si>
    <t>Gasztrometál Tűzhely (1 db Stalgast kétzónás és 1 db Ferrara SK10 kétzónás)</t>
  </si>
  <si>
    <t xml:space="preserve">Stefinox SGN11065 Tepsi - Rozsdamentes GN 1/1 méretű, 65 mm mély, fedővel. </t>
  </si>
  <si>
    <t>Stefinox S106 kézmosó falikút</t>
  </si>
  <si>
    <t>mászókötél, 5 m-es</t>
  </si>
  <si>
    <t>Mennyiség (db)</t>
  </si>
  <si>
    <t>Nettó ár összesen (Ft)
közbeszerzési dííjal együtt</t>
  </si>
  <si>
    <t>Nettó ár összesen (Ft)</t>
  </si>
  <si>
    <t>Nettó egységár</t>
  </si>
  <si>
    <t>Nettó ár összesen</t>
  </si>
  <si>
    <r>
      <t xml:space="preserve">Mennyiség
</t>
    </r>
    <r>
      <rPr>
        <sz val="8"/>
        <rFont val="Calibri"/>
        <family val="2"/>
        <charset val="238"/>
        <scheme val="minor"/>
      </rPr>
      <t>(darab)</t>
    </r>
    <r>
      <rPr>
        <b/>
        <sz val="8"/>
        <rFont val="Calibri"/>
        <family val="2"/>
        <charset val="238"/>
        <scheme val="minor"/>
      </rPr>
      <t xml:space="preserve">  </t>
    </r>
  </si>
  <si>
    <r>
      <rPr>
        <b/>
        <sz val="8"/>
        <rFont val="Calibri"/>
        <family val="2"/>
        <charset val="238"/>
        <scheme val="minor"/>
      </rPr>
      <t>Tárgyaló szék</t>
    </r>
    <r>
      <rPr>
        <sz val="8"/>
        <rFont val="Calibri"/>
        <family val="2"/>
        <charset val="238"/>
        <scheme val="minor"/>
      </rPr>
      <t>, fémvázas, fekete porszórt acélváz, műanyag karfa, hátlap és ülőlap szivacs: 30 mm, ülőlap alatt fedőkárpit. Teherbírás: 110 kg, rakásolható</t>
    </r>
  </si>
  <si>
    <r>
      <rPr>
        <b/>
        <sz val="8"/>
        <rFont val="Calibri"/>
        <family val="2"/>
        <charset val="238"/>
        <scheme val="minor"/>
      </rPr>
      <t>Íves tárgyaló asztal</t>
    </r>
    <r>
      <rPr>
        <sz val="8"/>
        <rFont val="Calibri"/>
        <family val="2"/>
        <charset val="238"/>
        <scheme val="minor"/>
      </rPr>
      <t>, 6 szék hellyel, az asztallapok és laplábak 25 mm vastag forgácslapból készülnek, laplábakban szintezhető talpcsavarokkal. Az élek zárására 2 mm vastag,  ABS élzáró anyag, az asztal 750 mm alapmagasságra vannak beállítva.  
2000x1100x750mm</t>
    </r>
  </si>
  <si>
    <t>Standard csavarkötéses polcrendszer kialakítása (900x300x1980mm)
Profilok: Az L szelvényre hajlított hidegen hengerelt előírt nagyszilárdságú szalagacél profilokon a lyukak raszter osztás (76,2mm) szerint kerülnek kialakításra. Osztásköz 19, 05 mm (egy raszteren belül 4 lyuk található), horganyzott felületkezeléssel
Salgó Polcok: Hidegen hengerelt acéllemezből lyukasztással, sarok kicsípéssel illetve többszörös elhajtással merevített tálcák. Polcok magassága egységesen 38, 1mm polcok állíthatósága 19, 05mm</t>
  </si>
  <si>
    <r>
      <t>Db</t>
    </r>
    <r>
      <rPr>
        <b/>
        <sz val="11"/>
        <rFont val="Calibri"/>
        <family val="2"/>
        <charset val="238"/>
        <scheme val="minor"/>
      </rPr>
      <t xml:space="preserve">  </t>
    </r>
  </si>
  <si>
    <t>Bettina mászóvár, csúszdával, műanyag
tetővel. 1 db 1,5 m-es és 1 db 1 m-es
pódiummagassággal.
Pódiumösszekötők: láncos híd. Feljárók:
döntött létra, döntött rampa, függőleges
mászófal, telepítéssel</t>
  </si>
  <si>
    <t>HDD/SSD tartó</t>
  </si>
  <si>
    <t>750 db</t>
  </si>
  <si>
    <t>Xerox VersaLink inicializált színes multifunkciós nyomtató
(1 db C7030, 3 db C7025, 3x250 Sheet Tray Module (097S04908), Adobe Proscript 3 (497K17810), REGIONAL NAT KIT KIT REGION 1 - EN, CS, HU, PO, TK, BG (C7001KD1))</t>
  </si>
  <si>
    <t>Epson EB-1780W beüzemeléssel</t>
  </si>
  <si>
    <t>Db</t>
  </si>
  <si>
    <t>Bruttó érték Ft/db</t>
  </si>
  <si>
    <t>Bruttó érték összesen</t>
  </si>
  <si>
    <t>Stefinox S403 Zsúrkocsi - Rozsdamentes szerkezetű és borítású, 5 szintes, guruló kerekekkel.</t>
  </si>
  <si>
    <t>UGK 1091.1270 + 1084.1230, 1200*700+300*850 mm Kiszolgálópult, melegentartó elem, tálcacsúsztatóval - Önkiszolgáló, vizes melegentartó, inox kivitel, termosztatikus vezérlés (0-90 °C), főkapcsoló, jelzőlámpa, alsó polc. Kapacitás: 3xGN1/1.</t>
  </si>
  <si>
    <t>UGK 1033.1370 + 1084.1330, 1300*700+300*850 mm kiszolgálópult, semleges elem, tálcacsúsztatóval - Rozsdamentes semleges elem, 3 oldalon zárt, szintezhető zártszelvényű lábbal, 2 polcos(alsó és köztes polccal), tolóajtós kivitelben.</t>
  </si>
  <si>
    <t xml:space="preserve">UGK 1021.1645.spec Raktári állvány - Nagy teherbírású, tisztítható, fertőtleníthető felület, szintezhető lábbal, 5 polcos kivitelben
Méret (mm): 1600 x 450 x 1800 mm  (Ho x Sz x Ma). </t>
  </si>
  <si>
    <t xml:space="preserve">UGK 1021.0945.spec Raktári állvány - Nagy teherbírású, közétkeztetési felhasználásra alkalmas szintezhető lábbal, 5 polcos kivitelben
Méret (mm): 900 x 450 x 1800 (Ho x Sz x Ma). </t>
  </si>
  <si>
    <t>CHUHE CH-15BT Főzőzsámoly - Indukciós</t>
  </si>
  <si>
    <t>Venix T04M + állvány: UGK1023.0865; Konvekciós sütő -  Méret: 750x505x585 mm + géptartó állvány</t>
  </si>
  <si>
    <t>UGK-1041.1025  Elszívómotor: SIG BCS 315; Elszívóernyő - A-GSZ-02 terv alapján a konyhai elszívó ernyő 1000×2500 mm méretű, 4 db NA250 elszívócsonkkal és 4 db NA200 befúvócsonkkal</t>
  </si>
  <si>
    <t xml:space="preserve">UGK egyedi gyártmányú csepegtető falipolc - Pohár és eszköz csepegtető fali polc, kétszintes, cseppgyűjtő tálcával, rozsdamentes acél kivitel
Max. szélesség (mm): 1200 </t>
  </si>
  <si>
    <t>UGK egyedi gyártmányú csepegtető falipolc - Pohár és eszköz csepegtető fali polc, kétszintes, cseppgyűjtő tálcával, rozsdamentes acél kivitel
Max. szélesség (mm): 1200</t>
  </si>
  <si>
    <t xml:space="preserve">Electrolux PNC864465 Szennyvíz ürítő szivattyú - Mosogatógéphez. </t>
  </si>
  <si>
    <t>Basket Glass 5050 Mosogató kosár - mosogatókosár poharakhoz 50x50 cm-es.</t>
  </si>
  <si>
    <t>Plate Glass 5050 Mosogató kosár - mosogatókosár tányérhoz 50x50 cm-es.</t>
  </si>
  <si>
    <t xml:space="preserve"> UGK1077.0670 Kifutó asztal jobbos - Rozsdamentes, négy állítható lábbal, alsó polccal, 50x50cm-es kosárral kompatibilis vezető vájattal, hátsó felhajtással, 600*700*850. </t>
  </si>
  <si>
    <t>UGK1077.0670 Kifutó asztal balos - Rozsdamentes, négy állítható lábbal, alsó polccal, 50x50cm-es kosárral kompatibilis vezető vájattal, hátsó felhajtással, 600*700*850.</t>
  </si>
  <si>
    <t>UGK-1132.2060 Edénytároló szekrény - Rozsdamentes, állítható lábakkal, 4 polcos kivitel, nyílóajtóval</t>
  </si>
  <si>
    <t>UGK-1034.1560 Munkaasztal - Rozsdamentes,  3 oldalon zárt szintezhető lábbal, hátsó oldalon felhajtással, 2 polcos, tolóajtós kivitelben, 1400x600x850</t>
  </si>
  <si>
    <t xml:space="preserve">UGK-1132.1060 Szekrény - Rozsdamentes, két ajtós, szintezhető lábbal, állítható 4 polcos kivitelben. Terhelhetőség: 40 kg/polc, 800x600x1800 </t>
  </si>
  <si>
    <t>UGK-1062.1035 Takarítószer tároló szekrény - Rozsdamentes fali szekrény - 3 oldalt zárt - elöl két tolóajtóval - egy közbenső polccal, 1000x350x650.</t>
  </si>
  <si>
    <t>Eszköz (mosogatógép) összesen tartozékokkal</t>
  </si>
  <si>
    <t>Szent-Györgyi Albert Általános Iskola bővítése és felújítása (projektszám: 20-0005-00-2)</t>
  </si>
  <si>
    <t>Iskola bútorok</t>
  </si>
  <si>
    <t>Sporttechnológai</t>
  </si>
  <si>
    <t>Udvari bútorok</t>
  </si>
  <si>
    <t>Egyéb bútorok</t>
  </si>
  <si>
    <t>Informatika</t>
  </si>
  <si>
    <t>Nettó egység ár</t>
  </si>
  <si>
    <t>Iskolai bútorok</t>
  </si>
  <si>
    <t>Sporttechnológia</t>
  </si>
  <si>
    <t>Mobíliák összesítése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</si>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</sst>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_-;\-* #,##0_-;_-* &quot;-&quot;_-;_-@_-"/>
    <numFmt numFmtId="165" formatCode="_-* #,##0.00_-;\-* #,##0.00_-;_-* &quot;-&quot;??_-;_-@_-"/>
    <numFmt numFmtId="166" formatCode="#,##0&quot; Ft&quot;"/>
    <numFmt numFmtId="167" formatCode="_-* #,##0\ &quot;Ft&quot;_-;\-* #,##0\ &quot;Ft&quot;_-;_-* &quot;-&quot;??\ &quot;Ft&quot;_-;_-@_-"/>
    <numFmt numFmtId="168" formatCode="_-* #,##0\ _F_t_-;\-* #,##0\ _F_t_-;_-* &quot;-&quot;??\ _F_t_-;_-@_-"/>
    <numFmt numFmtId="169" formatCode="_-* #,##0.00\ &quot;HUF&quot;_-;\-* #,##0.00\ &quot;HUF&quot;_-;_-* &quot;-&quot;??\ &quot;HUF&quot;_-;_-@_-"/>
    <numFmt numFmtId="170" formatCode="#,##0\ &quot;Ft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1"/>
    </font>
    <font>
      <u/>
      <sz val="11"/>
      <color theme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sz val="10"/>
      <name val="Helv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15"/>
      <color theme="3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43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1" fillId="0" borderId="0"/>
    <xf numFmtId="0" fontId="14" fillId="0" borderId="0"/>
    <xf numFmtId="0" fontId="20" fillId="0" borderId="0"/>
    <xf numFmtId="0" fontId="27" fillId="0" borderId="0"/>
    <xf numFmtId="0" fontId="1" fillId="0" borderId="0"/>
    <xf numFmtId="0" fontId="1" fillId="0" borderId="0"/>
    <xf numFmtId="0" fontId="21" fillId="0" borderId="0"/>
    <xf numFmtId="0" fontId="14" fillId="0" borderId="0"/>
    <xf numFmtId="0" fontId="23" fillId="0" borderId="0"/>
    <xf numFmtId="0" fontId="23" fillId="0" borderId="0"/>
    <xf numFmtId="0" fontId="21" fillId="0" borderId="0"/>
    <xf numFmtId="3" fontId="28" fillId="3" borderId="2"/>
    <xf numFmtId="0" fontId="21" fillId="0" borderId="0"/>
    <xf numFmtId="0" fontId="22" fillId="0" borderId="0"/>
    <xf numFmtId="0" fontId="23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169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6" fillId="0" borderId="30" applyProtection="0"/>
  </cellStyleXfs>
  <cellXfs count="176">
    <xf numFmtId="0" fontId="0" fillId="0" borderId="0" xfId="0"/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/>
    <xf numFmtId="166" fontId="13" fillId="0" borderId="0" xfId="0" applyNumberFormat="1" applyFont="1"/>
    <xf numFmtId="0" fontId="13" fillId="0" borderId="0" xfId="0" applyFont="1" applyAlignment="1">
      <alignment horizontal="center" vertical="center"/>
    </xf>
    <xf numFmtId="167" fontId="13" fillId="0" borderId="0" xfId="2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4" fillId="0" borderId="0" xfId="0" applyFont="1"/>
    <xf numFmtId="6" fontId="13" fillId="0" borderId="0" xfId="0" applyNumberFormat="1" applyFont="1"/>
    <xf numFmtId="167" fontId="13" fillId="0" borderId="0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8" fontId="9" fillId="0" borderId="0" xfId="1" applyNumberFormat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68" fontId="8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168" fontId="19" fillId="0" borderId="0" xfId="1" applyNumberFormat="1" applyFont="1" applyFill="1" applyAlignment="1">
      <alignment horizontal="right" vertical="top" wrapText="1"/>
    </xf>
    <xf numFmtId="168" fontId="19" fillId="0" borderId="0" xfId="1" applyNumberFormat="1" applyFont="1" applyFill="1" applyAlignment="1">
      <alignment vertical="top" wrapText="1"/>
    </xf>
    <xf numFmtId="0" fontId="19" fillId="0" borderId="0" xfId="0" applyFont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168" fontId="2" fillId="0" borderId="10" xfId="1" applyNumberFormat="1" applyFont="1" applyFill="1" applyBorder="1" applyAlignment="1">
      <alignment horizontal="center" vertical="top" wrapText="1"/>
    </xf>
    <xf numFmtId="168" fontId="1" fillId="0" borderId="13" xfId="1" applyNumberFormat="1" applyFont="1" applyFill="1" applyBorder="1" applyAlignment="1">
      <alignment horizontal="center" vertical="center" wrapText="1"/>
    </xf>
    <xf numFmtId="168" fontId="1" fillId="0" borderId="23" xfId="1" applyNumberFormat="1" applyFont="1" applyFill="1" applyBorder="1" applyAlignment="1">
      <alignment horizontal="center" vertical="center" wrapText="1"/>
    </xf>
    <xf numFmtId="168" fontId="1" fillId="0" borderId="6" xfId="1" applyNumberFormat="1" applyFont="1" applyFill="1" applyBorder="1" applyAlignment="1">
      <alignment horizontal="center" vertical="center" wrapText="1"/>
    </xf>
    <xf numFmtId="168" fontId="1" fillId="0" borderId="17" xfId="1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top" wrapText="1"/>
    </xf>
    <xf numFmtId="168" fontId="2" fillId="0" borderId="22" xfId="1" applyNumberFormat="1" applyFont="1" applyFill="1" applyBorder="1" applyAlignment="1">
      <alignment horizontal="center" vertical="top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/>
    </xf>
    <xf numFmtId="0" fontId="0" fillId="0" borderId="28" xfId="0" applyBorder="1"/>
    <xf numFmtId="0" fontId="13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/>
    </xf>
    <xf numFmtId="0" fontId="2" fillId="0" borderId="28" xfId="0" applyFont="1" applyBorder="1"/>
    <xf numFmtId="168" fontId="1" fillId="4" borderId="6" xfId="1" applyNumberFormat="1" applyFont="1" applyFill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0" fillId="0" borderId="24" xfId="0" applyBorder="1"/>
    <xf numFmtId="3" fontId="13" fillId="0" borderId="0" xfId="0" applyNumberFormat="1" applyFont="1"/>
    <xf numFmtId="0" fontId="7" fillId="0" borderId="2" xfId="0" applyFont="1" applyBorder="1" applyAlignment="1">
      <alignment horizontal="center" vertical="center"/>
    </xf>
    <xf numFmtId="167" fontId="2" fillId="0" borderId="10" xfId="2" applyNumberFormat="1" applyFont="1" applyFill="1" applyBorder="1" applyAlignment="1">
      <alignment horizontal="center" vertical="top" wrapText="1"/>
    </xf>
    <xf numFmtId="167" fontId="2" fillId="0" borderId="8" xfId="2" applyNumberFormat="1" applyFont="1" applyFill="1" applyBorder="1" applyAlignment="1">
      <alignment horizontal="center" vertical="top" wrapText="1"/>
    </xf>
    <xf numFmtId="167" fontId="1" fillId="0" borderId="13" xfId="2" applyNumberFormat="1" applyFont="1" applyFill="1" applyBorder="1" applyAlignment="1">
      <alignment horizontal="center" vertical="center" wrapText="1"/>
    </xf>
    <xf numFmtId="167" fontId="1" fillId="0" borderId="14" xfId="2" applyNumberFormat="1" applyFont="1" applyFill="1" applyBorder="1" applyAlignment="1">
      <alignment horizontal="center" vertical="center" wrapText="1"/>
    </xf>
    <xf numFmtId="167" fontId="1" fillId="0" borderId="15" xfId="2" applyNumberFormat="1" applyFont="1" applyFill="1" applyBorder="1" applyAlignment="1">
      <alignment horizontal="center" vertical="center" wrapText="1"/>
    </xf>
    <xf numFmtId="167" fontId="1" fillId="0" borderId="20" xfId="2" applyNumberFormat="1" applyFont="1" applyFill="1" applyBorder="1" applyAlignment="1">
      <alignment horizontal="center" vertical="center" wrapText="1"/>
    </xf>
    <xf numFmtId="167" fontId="18" fillId="0" borderId="8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167" fontId="33" fillId="0" borderId="8" xfId="2" applyNumberFormat="1" applyFont="1" applyFill="1" applyBorder="1" applyAlignment="1">
      <alignment horizontal="center" vertical="center" wrapText="1"/>
    </xf>
    <xf numFmtId="167" fontId="33" fillId="0" borderId="9" xfId="2" applyNumberFormat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/>
    </xf>
    <xf numFmtId="49" fontId="34" fillId="0" borderId="16" xfId="0" applyNumberFormat="1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center"/>
    </xf>
    <xf numFmtId="0" fontId="34" fillId="0" borderId="0" xfId="0" applyFont="1"/>
    <xf numFmtId="3" fontId="9" fillId="0" borderId="0" xfId="0" applyNumberFormat="1" applyFont="1"/>
    <xf numFmtId="3" fontId="0" fillId="0" borderId="0" xfId="0" applyNumberFormat="1"/>
    <xf numFmtId="3" fontId="5" fillId="0" borderId="0" xfId="0" applyNumberFormat="1" applyFont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0" fillId="0" borderId="2" xfId="0" applyFont="1" applyBorder="1" applyAlignment="1" applyProtection="1">
      <alignment vertical="top"/>
      <protection locked="0"/>
    </xf>
    <xf numFmtId="0" fontId="30" fillId="0" borderId="2" xfId="0" applyFont="1" applyBorder="1" applyAlignment="1" applyProtection="1">
      <alignment vertical="top" wrapText="1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/>
    </xf>
    <xf numFmtId="0" fontId="30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70" fontId="5" fillId="0" borderId="2" xfId="0" applyNumberFormat="1" applyFont="1" applyBorder="1" applyAlignment="1">
      <alignment horizontal="right" vertical="center"/>
    </xf>
    <xf numFmtId="170" fontId="31" fillId="0" borderId="2" xfId="0" applyNumberFormat="1" applyFont="1" applyBorder="1" applyAlignment="1">
      <alignment horizontal="right" vertical="center"/>
    </xf>
    <xf numFmtId="170" fontId="3" fillId="4" borderId="9" xfId="0" applyNumberFormat="1" applyFont="1" applyFill="1" applyBorder="1" applyAlignment="1">
      <alignment horizontal="right" vertical="center" wrapText="1"/>
    </xf>
    <xf numFmtId="170" fontId="2" fillId="0" borderId="8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/>
    <xf numFmtId="170" fontId="9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0" fontId="2" fillId="0" borderId="33" xfId="0" applyNumberFormat="1" applyFont="1" applyBorder="1" applyAlignment="1">
      <alignment horizontal="right" vertical="center"/>
    </xf>
    <xf numFmtId="0" fontId="9" fillId="0" borderId="6" xfId="0" applyFont="1" applyBorder="1"/>
    <xf numFmtId="170" fontId="9" fillId="0" borderId="1" xfId="0" applyNumberFormat="1" applyFont="1" applyBorder="1" applyAlignment="1">
      <alignment horizontal="right" vertical="center"/>
    </xf>
    <xf numFmtId="170" fontId="7" fillId="0" borderId="8" xfId="0" applyNumberFormat="1" applyFont="1" applyBorder="1" applyAlignment="1">
      <alignment horizontal="right" vertical="center"/>
    </xf>
    <xf numFmtId="170" fontId="33" fillId="0" borderId="8" xfId="0" applyNumberFormat="1" applyFont="1" applyBorder="1" applyAlignment="1">
      <alignment horizontal="right" vertical="center"/>
    </xf>
    <xf numFmtId="170" fontId="34" fillId="0" borderId="8" xfId="0" applyNumberFormat="1" applyFont="1" applyBorder="1" applyAlignment="1">
      <alignment horizontal="right" vertical="center"/>
    </xf>
    <xf numFmtId="0" fontId="30" fillId="0" borderId="2" xfId="0" applyFont="1" applyBorder="1" applyAlignment="1" applyProtection="1">
      <alignment horizontal="center" vertical="center" wrapText="1"/>
      <protection locked="0"/>
    </xf>
    <xf numFmtId="170" fontId="32" fillId="0" borderId="2" xfId="0" applyNumberFormat="1" applyFont="1" applyBorder="1" applyAlignment="1" applyProtection="1">
      <alignment horizontal="right" vertical="center" wrapText="1"/>
      <protection locked="0"/>
    </xf>
    <xf numFmtId="170" fontId="32" fillId="0" borderId="2" xfId="0" applyNumberFormat="1" applyFont="1" applyBorder="1" applyAlignment="1">
      <alignment horizontal="right" vertical="center" wrapText="1"/>
    </xf>
    <xf numFmtId="170" fontId="32" fillId="4" borderId="2" xfId="0" applyNumberFormat="1" applyFont="1" applyFill="1" applyBorder="1" applyAlignment="1">
      <alignment horizontal="right" vertical="center" wrapText="1"/>
    </xf>
    <xf numFmtId="170" fontId="40" fillId="0" borderId="2" xfId="0" applyNumberFormat="1" applyFont="1" applyBorder="1" applyAlignment="1" applyProtection="1">
      <alignment horizontal="right" vertical="center" wrapText="1"/>
      <protection locked="0"/>
    </xf>
    <xf numFmtId="170" fontId="7" fillId="0" borderId="33" xfId="0" applyNumberFormat="1" applyFont="1" applyBorder="1" applyAlignment="1">
      <alignment horizontal="right" vertical="center"/>
    </xf>
    <xf numFmtId="0" fontId="0" fillId="0" borderId="2" xfId="0" applyBorder="1"/>
    <xf numFmtId="170" fontId="33" fillId="0" borderId="2" xfId="0" applyNumberFormat="1" applyFont="1" applyBorder="1" applyAlignment="1">
      <alignment horizontal="right" vertical="center"/>
    </xf>
    <xf numFmtId="170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5" fillId="0" borderId="22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70" fontId="5" fillId="0" borderId="2" xfId="0" applyNumberFormat="1" applyFont="1" applyBorder="1" applyAlignment="1">
      <alignment horizontal="right" vertical="center"/>
    </xf>
    <xf numFmtId="17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7" fillId="2" borderId="3" xfId="0" applyFont="1" applyFill="1" applyBorder="1" applyAlignment="1" applyProtection="1">
      <alignment horizontal="center" vertical="center"/>
      <protection locked="0"/>
    </xf>
    <xf numFmtId="0" fontId="38" fillId="0" borderId="6" xfId="0" applyFont="1" applyBorder="1" applyAlignment="1" applyProtection="1">
      <alignment vertical="center"/>
      <protection locked="0"/>
    </xf>
    <xf numFmtId="0" fontId="37" fillId="2" borderId="3" xfId="0" applyFont="1" applyFill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74">
    <cellStyle name="Excel Built-in Heading 1" xfId="73"/>
    <cellStyle name="Ezres" xfId="1" builtinId="3"/>
    <cellStyle name="Ezres [0] 2" xfId="29"/>
    <cellStyle name="Ezres 2" xfId="6"/>
    <cellStyle name="Ezres 2 2" xfId="30"/>
    <cellStyle name="Ezres 2 3" xfId="31"/>
    <cellStyle name="Ezres 3" xfId="32"/>
    <cellStyle name="Ezres 3 2" xfId="33"/>
    <cellStyle name="Ezres 4" xfId="34"/>
    <cellStyle name="Ezres 5" xfId="35"/>
    <cellStyle name="Hivatkozás 2" xfId="36"/>
    <cellStyle name="Hivatkozás 2 2" xfId="37"/>
    <cellStyle name="Normál" xfId="0" builtinId="0"/>
    <cellStyle name="Normál 10" xfId="38"/>
    <cellStyle name="Normál 11" xfId="39"/>
    <cellStyle name="Normál 12" xfId="40"/>
    <cellStyle name="Normál 13" xfId="41"/>
    <cellStyle name="Normál 14" xfId="42"/>
    <cellStyle name="Normal 2" xfId="43"/>
    <cellStyle name="Normál 2" xfId="3"/>
    <cellStyle name="Normál 2 2" xfId="7"/>
    <cellStyle name="Normál 2 2 2" xfId="44"/>
    <cellStyle name="Normál 2 2 3" xfId="45"/>
    <cellStyle name="Normál 2 2 4" xfId="46"/>
    <cellStyle name="Normál 2 2 5" xfId="47"/>
    <cellStyle name="Normál 2 3" xfId="11"/>
    <cellStyle name="Normál 2 3 2" xfId="12"/>
    <cellStyle name="Normál 2 3 2 2" xfId="13"/>
    <cellStyle name="Normál 2 3 2 3" xfId="14"/>
    <cellStyle name="Normál 2 3 2 4" xfId="15"/>
    <cellStyle name="Normál 2 3 3" xfId="48"/>
    <cellStyle name="Normál 2 4" xfId="49"/>
    <cellStyle name="Normál 2 5" xfId="4"/>
    <cellStyle name="Normál 2 6" xfId="50"/>
    <cellStyle name="Normál 3" xfId="5"/>
    <cellStyle name="Normál 3 2" xfId="10"/>
    <cellStyle name="Normál 3 2 2" xfId="51"/>
    <cellStyle name="Normál 3 2 3" xfId="52"/>
    <cellStyle name="Normál 3 3" xfId="16"/>
    <cellStyle name="Normál 3 4" xfId="53"/>
    <cellStyle name="Normál 4" xfId="9"/>
    <cellStyle name="Normál 4 2" xfId="54"/>
    <cellStyle name="Normál 4 3" xfId="55"/>
    <cellStyle name="Normál 5" xfId="56"/>
    <cellStyle name="Normál 5 2" xfId="57"/>
    <cellStyle name="Normál 6" xfId="58"/>
    <cellStyle name="Normál 7" xfId="17"/>
    <cellStyle name="Normál 8" xfId="59"/>
    <cellStyle name="Normál 9" xfId="60"/>
    <cellStyle name="Pénznem" xfId="2" builtinId="4"/>
    <cellStyle name="Pénznem 2" xfId="8"/>
    <cellStyle name="Pénznem 2 2" xfId="18"/>
    <cellStyle name="Pénznem 2 2 2" xfId="19"/>
    <cellStyle name="Pénznem 2 3" xfId="20"/>
    <cellStyle name="Pénznem 2 4" xfId="21"/>
    <cellStyle name="Pénznem 2 5" xfId="61"/>
    <cellStyle name="Pénznem 2 6" xfId="62"/>
    <cellStyle name="Pénznem 2 7" xfId="63"/>
    <cellStyle name="Pénznem 2 8" xfId="64"/>
    <cellStyle name="Pénznem 3" xfId="22"/>
    <cellStyle name="Pénznem 3 2" xfId="23"/>
    <cellStyle name="Pénznem 3 3" xfId="65"/>
    <cellStyle name="Pénznem 3 4" xfId="66"/>
    <cellStyle name="Pénznem 4" xfId="24"/>
    <cellStyle name="Pénznem 5" xfId="25"/>
    <cellStyle name="Pénznem 6" xfId="26"/>
    <cellStyle name="Pénznem 7" xfId="67"/>
    <cellStyle name="Pénznem 8" xfId="68"/>
    <cellStyle name="Pénznem 9" xfId="69"/>
    <cellStyle name="Stílus 1" xfId="70"/>
    <cellStyle name="Százalék 2" xfId="27"/>
    <cellStyle name="Százalék 2 2" xfId="28"/>
    <cellStyle name="Százalék 3" xfId="71"/>
    <cellStyle name="Százalék 4" xfId="7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sqref="A1:B1"/>
    </sheetView>
  </sheetViews>
  <sheetFormatPr defaultRowHeight="14.4" x14ac:dyDescent="0.3"/>
  <cols>
    <col min="1" max="1" width="19.6640625" bestFit="1" customWidth="1"/>
    <col min="2" max="2" width="20" customWidth="1"/>
  </cols>
  <sheetData>
    <row r="1" spans="1:2" x14ac:dyDescent="0.3">
      <c r="A1" s="151" t="s">
        <v>373</v>
      </c>
      <c r="B1" s="152"/>
    </row>
    <row r="2" spans="1:2" x14ac:dyDescent="0.3">
      <c r="A2" s="148" t="s">
        <v>371</v>
      </c>
      <c r="B2" s="149">
        <f>+'Ingóságok_1_Iskola butorok'!F64</f>
        <v>61150154</v>
      </c>
    </row>
    <row r="3" spans="1:2" x14ac:dyDescent="0.3">
      <c r="A3" s="148" t="s">
        <v>372</v>
      </c>
      <c r="B3" s="149">
        <f>+Ingóságok_1_Sporttechnológia!F43</f>
        <v>11215200</v>
      </c>
    </row>
    <row r="4" spans="1:2" x14ac:dyDescent="0.3">
      <c r="A4" s="148" t="s">
        <v>367</v>
      </c>
      <c r="B4" s="149">
        <f>+'Ingóságok_1_Udvari butorok'!G11</f>
        <v>19405819</v>
      </c>
    </row>
    <row r="5" spans="1:2" x14ac:dyDescent="0.3">
      <c r="A5" s="148" t="s">
        <v>368</v>
      </c>
      <c r="B5" s="149">
        <f>+'Ingóságok_1_egyeb butorok'!G11</f>
        <v>20234600</v>
      </c>
    </row>
    <row r="6" spans="1:2" x14ac:dyDescent="0.3">
      <c r="A6" s="132" t="s">
        <v>374</v>
      </c>
      <c r="B6" s="150">
        <f>SUM(B2:B5)</f>
        <v>112005773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K65"/>
  <sheetViews>
    <sheetView zoomScaleNormal="100" zoomScaleSheetLayoutView="100"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F64" sqref="F64"/>
    </sheetView>
  </sheetViews>
  <sheetFormatPr defaultColWidth="9.109375" defaultRowHeight="14.4" x14ac:dyDescent="0.3"/>
  <cols>
    <col min="1" max="1" width="2.88671875" style="8" customWidth="1"/>
    <col min="2" max="2" width="53.6640625" style="13" customWidth="1"/>
    <col min="3" max="3" width="8" style="10" customWidth="1"/>
    <col min="4" max="4" width="15.109375" style="11" customWidth="1"/>
    <col min="5" max="5" width="8.88671875" style="8" customWidth="1"/>
    <col min="6" max="6" width="10" style="8" bestFit="1" customWidth="1"/>
    <col min="7" max="16384" width="9.109375" style="8"/>
  </cols>
  <sheetData>
    <row r="1" spans="1:11" x14ac:dyDescent="0.3">
      <c r="A1" s="7" t="s">
        <v>108</v>
      </c>
      <c r="B1" s="8"/>
      <c r="C1" s="9"/>
    </row>
    <row r="2" spans="1:11" ht="15" thickBot="1" x14ac:dyDescent="0.35">
      <c r="A2" s="12" t="s">
        <v>365</v>
      </c>
      <c r="B2" s="12"/>
      <c r="C2" s="9"/>
    </row>
    <row r="3" spans="1:11" s="14" customFormat="1" ht="21" thickBot="1" x14ac:dyDescent="0.35">
      <c r="A3" s="75" t="s">
        <v>109</v>
      </c>
      <c r="B3" s="75" t="s">
        <v>43</v>
      </c>
      <c r="C3" s="75" t="s">
        <v>331</v>
      </c>
      <c r="D3" s="76" t="s">
        <v>2</v>
      </c>
      <c r="E3" s="77" t="s">
        <v>370</v>
      </c>
      <c r="F3" s="76" t="s">
        <v>330</v>
      </c>
    </row>
    <row r="4" spans="1:11" ht="253.5" customHeight="1" thickBot="1" x14ac:dyDescent="0.35">
      <c r="A4" s="78" t="s">
        <v>45</v>
      </c>
      <c r="B4" s="79" t="s">
        <v>111</v>
      </c>
      <c r="C4" s="80">
        <v>436</v>
      </c>
      <c r="D4" s="81" t="s">
        <v>113</v>
      </c>
      <c r="E4" s="141">
        <v>24470</v>
      </c>
      <c r="F4" s="141">
        <v>10668920</v>
      </c>
    </row>
    <row r="5" spans="1:11" ht="204" customHeight="1" thickBot="1" x14ac:dyDescent="0.35">
      <c r="A5" s="82" t="s">
        <v>46</v>
      </c>
      <c r="B5" s="83" t="s">
        <v>114</v>
      </c>
      <c r="C5" s="84">
        <v>192</v>
      </c>
      <c r="D5" s="85" t="s">
        <v>115</v>
      </c>
      <c r="E5" s="141">
        <v>44530</v>
      </c>
      <c r="F5" s="141">
        <v>8549760</v>
      </c>
    </row>
    <row r="6" spans="1:11" ht="268.5" customHeight="1" thickBot="1" x14ac:dyDescent="0.35">
      <c r="A6" s="78" t="s">
        <v>48</v>
      </c>
      <c r="B6" s="86" t="s">
        <v>116</v>
      </c>
      <c r="C6" s="87">
        <v>18</v>
      </c>
      <c r="D6" s="85" t="s">
        <v>117</v>
      </c>
      <c r="E6" s="141">
        <v>87720</v>
      </c>
      <c r="F6" s="141">
        <v>1578960</v>
      </c>
    </row>
    <row r="7" spans="1:11" ht="286.5" customHeight="1" thickBot="1" x14ac:dyDescent="0.35">
      <c r="A7" s="82" t="s">
        <v>49</v>
      </c>
      <c r="B7" s="86" t="s">
        <v>118</v>
      </c>
      <c r="C7" s="87">
        <v>23</v>
      </c>
      <c r="D7" s="85" t="s">
        <v>119</v>
      </c>
      <c r="E7" s="141">
        <v>34020</v>
      </c>
      <c r="F7" s="141">
        <v>782460</v>
      </c>
    </row>
    <row r="8" spans="1:11" ht="225" thickBot="1" x14ac:dyDescent="0.35">
      <c r="A8" s="78" t="s">
        <v>50</v>
      </c>
      <c r="B8" s="86" t="s">
        <v>120</v>
      </c>
      <c r="C8" s="84">
        <v>32</v>
      </c>
      <c r="D8" s="85" t="s">
        <v>121</v>
      </c>
      <c r="E8" s="141">
        <v>90090</v>
      </c>
      <c r="F8" s="141">
        <v>2882880</v>
      </c>
    </row>
    <row r="9" spans="1:11" ht="225" thickBot="1" x14ac:dyDescent="0.35">
      <c r="A9" s="82" t="s">
        <v>51</v>
      </c>
      <c r="B9" s="86" t="s">
        <v>122</v>
      </c>
      <c r="C9" s="88">
        <v>57</v>
      </c>
      <c r="D9" s="85" t="s">
        <v>123</v>
      </c>
      <c r="E9" s="141">
        <v>19200</v>
      </c>
      <c r="F9" s="141">
        <v>1094400</v>
      </c>
      <c r="K9" s="66"/>
    </row>
    <row r="10" spans="1:11" ht="217.5" customHeight="1" thickBot="1" x14ac:dyDescent="0.35">
      <c r="A10" s="78" t="s">
        <v>52</v>
      </c>
      <c r="B10" s="86" t="s">
        <v>124</v>
      </c>
      <c r="C10" s="84">
        <v>13</v>
      </c>
      <c r="D10" s="85" t="s">
        <v>125</v>
      </c>
      <c r="E10" s="141">
        <v>278060</v>
      </c>
      <c r="F10" s="141">
        <v>3614780</v>
      </c>
    </row>
    <row r="11" spans="1:11" ht="183.75" customHeight="1" thickBot="1" x14ac:dyDescent="0.35">
      <c r="A11" s="82" t="s">
        <v>53</v>
      </c>
      <c r="B11" s="86" t="s">
        <v>126</v>
      </c>
      <c r="C11" s="84">
        <v>13</v>
      </c>
      <c r="D11" s="85" t="s">
        <v>127</v>
      </c>
      <c r="E11" s="141">
        <v>95120</v>
      </c>
      <c r="F11" s="141">
        <v>1236560</v>
      </c>
    </row>
    <row r="12" spans="1:11" ht="190.5" customHeight="1" thickBot="1" x14ac:dyDescent="0.35">
      <c r="A12" s="78" t="s">
        <v>56</v>
      </c>
      <c r="B12" s="86" t="s">
        <v>128</v>
      </c>
      <c r="C12" s="84">
        <v>26</v>
      </c>
      <c r="D12" s="85" t="s">
        <v>129</v>
      </c>
      <c r="E12" s="141">
        <v>87720</v>
      </c>
      <c r="F12" s="141">
        <v>2280720</v>
      </c>
    </row>
    <row r="13" spans="1:11" ht="218.25" customHeight="1" thickBot="1" x14ac:dyDescent="0.35">
      <c r="A13" s="82" t="s">
        <v>57</v>
      </c>
      <c r="B13" s="86" t="s">
        <v>118</v>
      </c>
      <c r="C13" s="88">
        <v>25</v>
      </c>
      <c r="D13" s="85" t="s">
        <v>130</v>
      </c>
      <c r="E13" s="141">
        <v>37020</v>
      </c>
      <c r="F13" s="141">
        <v>925500</v>
      </c>
      <c r="J13" s="66"/>
    </row>
    <row r="14" spans="1:11" ht="75" customHeight="1" thickBot="1" x14ac:dyDescent="0.35">
      <c r="A14" s="78" t="s">
        <v>59</v>
      </c>
      <c r="B14" s="86" t="s">
        <v>131</v>
      </c>
      <c r="C14" s="84">
        <v>26</v>
      </c>
      <c r="D14" s="85" t="s">
        <v>132</v>
      </c>
      <c r="E14" s="141">
        <v>58240</v>
      </c>
      <c r="F14" s="141">
        <v>1514240</v>
      </c>
    </row>
    <row r="15" spans="1:11" ht="64.95" customHeight="1" thickBot="1" x14ac:dyDescent="0.35">
      <c r="A15" s="82" t="s">
        <v>61</v>
      </c>
      <c r="B15" s="86" t="s">
        <v>332</v>
      </c>
      <c r="C15" s="84">
        <v>8</v>
      </c>
      <c r="D15" s="85" t="s">
        <v>133</v>
      </c>
      <c r="E15" s="141">
        <v>65520</v>
      </c>
      <c r="F15" s="141">
        <v>524160</v>
      </c>
    </row>
    <row r="16" spans="1:11" ht="60.6" customHeight="1" thickBot="1" x14ac:dyDescent="0.35">
      <c r="A16" s="78" t="s">
        <v>62</v>
      </c>
      <c r="B16" s="86" t="s">
        <v>333</v>
      </c>
      <c r="C16" s="84">
        <v>1</v>
      </c>
      <c r="D16" s="85" t="s">
        <v>132</v>
      </c>
      <c r="E16" s="141">
        <v>62790</v>
      </c>
      <c r="F16" s="141">
        <v>62790</v>
      </c>
    </row>
    <row r="17" spans="1:7" ht="51.6" thickBot="1" x14ac:dyDescent="0.35">
      <c r="A17" s="82" t="s">
        <v>63</v>
      </c>
      <c r="B17" s="86" t="s">
        <v>134</v>
      </c>
      <c r="C17" s="84">
        <v>3</v>
      </c>
      <c r="D17" s="85" t="s">
        <v>135</v>
      </c>
      <c r="E17" s="141">
        <v>73710</v>
      </c>
      <c r="F17" s="141">
        <v>221130</v>
      </c>
    </row>
    <row r="18" spans="1:7" ht="60.6" customHeight="1" thickBot="1" x14ac:dyDescent="0.35">
      <c r="A18" s="78" t="s">
        <v>64</v>
      </c>
      <c r="B18" s="86" t="s">
        <v>136</v>
      </c>
      <c r="C18" s="84">
        <v>4</v>
      </c>
      <c r="D18" s="85" t="s">
        <v>137</v>
      </c>
      <c r="E18" s="141">
        <v>83720</v>
      </c>
      <c r="F18" s="141">
        <v>334880</v>
      </c>
    </row>
    <row r="19" spans="1:7" ht="92.4" customHeight="1" thickBot="1" x14ac:dyDescent="0.35">
      <c r="A19" s="82" t="s">
        <v>65</v>
      </c>
      <c r="B19" s="86" t="s">
        <v>120</v>
      </c>
      <c r="C19" s="84">
        <v>3</v>
      </c>
      <c r="D19" s="85" t="s">
        <v>132</v>
      </c>
      <c r="E19" s="141">
        <v>90090</v>
      </c>
      <c r="F19" s="141">
        <v>270270</v>
      </c>
    </row>
    <row r="20" spans="1:7" ht="61.8" thickBot="1" x14ac:dyDescent="0.35">
      <c r="A20" s="78" t="s">
        <v>66</v>
      </c>
      <c r="B20" s="86" t="s">
        <v>138</v>
      </c>
      <c r="C20" s="84">
        <v>34</v>
      </c>
      <c r="D20" s="85" t="s">
        <v>139</v>
      </c>
      <c r="E20" s="141">
        <v>50050</v>
      </c>
      <c r="F20" s="141">
        <v>1701700</v>
      </c>
    </row>
    <row r="21" spans="1:7" ht="59.25" customHeight="1" thickBot="1" x14ac:dyDescent="0.35">
      <c r="A21" s="82" t="s">
        <v>69</v>
      </c>
      <c r="B21" s="86" t="s">
        <v>140</v>
      </c>
      <c r="C21" s="84">
        <v>130</v>
      </c>
      <c r="D21" s="85" t="s">
        <v>141</v>
      </c>
      <c r="E21" s="141">
        <v>26390</v>
      </c>
      <c r="F21" s="141">
        <v>3430700</v>
      </c>
    </row>
    <row r="22" spans="1:7" ht="84" customHeight="1" thickBot="1" x14ac:dyDescent="0.35">
      <c r="A22" s="78" t="s">
        <v>70</v>
      </c>
      <c r="B22" s="86" t="s">
        <v>142</v>
      </c>
      <c r="C22" s="84">
        <v>1</v>
      </c>
      <c r="D22" s="85" t="s">
        <v>143</v>
      </c>
      <c r="E22" s="141">
        <v>51980</v>
      </c>
      <c r="F22" s="141">
        <v>51980</v>
      </c>
    </row>
    <row r="23" spans="1:7" ht="82.5" customHeight="1" thickBot="1" x14ac:dyDescent="0.35">
      <c r="A23" s="82" t="s">
        <v>72</v>
      </c>
      <c r="B23" s="86" t="s">
        <v>144</v>
      </c>
      <c r="C23" s="84">
        <v>1</v>
      </c>
      <c r="D23" s="85"/>
      <c r="E23" s="141">
        <v>128040</v>
      </c>
      <c r="F23" s="141">
        <v>128040</v>
      </c>
    </row>
    <row r="24" spans="1:7" ht="102.6" thickBot="1" x14ac:dyDescent="0.35">
      <c r="A24" s="78" t="s">
        <v>73</v>
      </c>
      <c r="B24" s="86" t="s">
        <v>145</v>
      </c>
      <c r="C24" s="84">
        <v>1</v>
      </c>
      <c r="D24" s="85"/>
      <c r="E24" s="141">
        <v>129950</v>
      </c>
      <c r="F24" s="141">
        <v>129950</v>
      </c>
    </row>
    <row r="25" spans="1:7" ht="102.6" thickBot="1" x14ac:dyDescent="0.35">
      <c r="A25" s="82" t="s">
        <v>75</v>
      </c>
      <c r="B25" s="86" t="s">
        <v>146</v>
      </c>
      <c r="C25" s="84">
        <v>12</v>
      </c>
      <c r="D25" s="85"/>
      <c r="E25" s="141">
        <v>163970</v>
      </c>
      <c r="F25" s="141">
        <v>1967640</v>
      </c>
    </row>
    <row r="26" spans="1:7" ht="30.75" customHeight="1" thickBot="1" x14ac:dyDescent="0.35">
      <c r="A26" s="78" t="s">
        <v>77</v>
      </c>
      <c r="B26" s="86" t="s">
        <v>147</v>
      </c>
      <c r="C26" s="84">
        <v>12</v>
      </c>
      <c r="D26" s="85"/>
      <c r="E26" s="141">
        <v>166640</v>
      </c>
      <c r="F26" s="141">
        <v>1999680</v>
      </c>
    </row>
    <row r="27" spans="1:7" ht="51.6" thickBot="1" x14ac:dyDescent="0.35">
      <c r="A27" s="82" t="s">
        <v>78</v>
      </c>
      <c r="B27" s="86" t="s">
        <v>148</v>
      </c>
      <c r="C27" s="88">
        <v>29</v>
      </c>
      <c r="D27" s="85" t="s">
        <v>149</v>
      </c>
      <c r="E27" s="141">
        <v>30270</v>
      </c>
      <c r="F27" s="141">
        <v>877840</v>
      </c>
    </row>
    <row r="28" spans="1:7" ht="92.4" thickBot="1" x14ac:dyDescent="0.35">
      <c r="A28" s="78" t="s">
        <v>80</v>
      </c>
      <c r="B28" s="86" t="s">
        <v>150</v>
      </c>
      <c r="C28" s="84">
        <v>1</v>
      </c>
      <c r="D28" s="85" t="s">
        <v>132</v>
      </c>
      <c r="E28" s="141">
        <v>36400</v>
      </c>
      <c r="F28" s="141">
        <v>36400</v>
      </c>
    </row>
    <row r="29" spans="1:7" ht="61.8" thickBot="1" x14ac:dyDescent="0.35">
      <c r="A29" s="82" t="s">
        <v>82</v>
      </c>
      <c r="B29" s="86" t="s">
        <v>151</v>
      </c>
      <c r="C29" s="84">
        <v>1</v>
      </c>
      <c r="D29" s="85" t="s">
        <v>132</v>
      </c>
      <c r="E29" s="141">
        <v>80080</v>
      </c>
      <c r="F29" s="141">
        <v>80080</v>
      </c>
      <c r="G29" s="14"/>
    </row>
    <row r="30" spans="1:7" ht="184.2" thickBot="1" x14ac:dyDescent="0.35">
      <c r="A30" s="78" t="s">
        <v>83</v>
      </c>
      <c r="B30" s="86" t="s">
        <v>152</v>
      </c>
      <c r="C30" s="87">
        <v>8</v>
      </c>
      <c r="D30" s="85" t="s">
        <v>153</v>
      </c>
      <c r="E30" s="141">
        <v>44530</v>
      </c>
      <c r="F30" s="141">
        <v>356240</v>
      </c>
    </row>
    <row r="31" spans="1:7" ht="62.25" customHeight="1" thickBot="1" x14ac:dyDescent="0.35">
      <c r="A31" s="82" t="s">
        <v>84</v>
      </c>
      <c r="B31" s="86" t="s">
        <v>154</v>
      </c>
      <c r="C31" s="84">
        <v>1</v>
      </c>
      <c r="D31" s="85" t="s">
        <v>132</v>
      </c>
      <c r="E31" s="141">
        <v>60430</v>
      </c>
      <c r="F31" s="141">
        <v>60430</v>
      </c>
    </row>
    <row r="32" spans="1:7" ht="51.6" thickBot="1" x14ac:dyDescent="0.35">
      <c r="A32" s="78" t="s">
        <v>85</v>
      </c>
      <c r="B32" s="86" t="s">
        <v>155</v>
      </c>
      <c r="C32" s="84">
        <v>14</v>
      </c>
      <c r="D32" s="85" t="s">
        <v>132</v>
      </c>
      <c r="E32" s="141">
        <v>61880</v>
      </c>
      <c r="F32" s="141">
        <v>866320</v>
      </c>
    </row>
    <row r="33" spans="1:6" ht="101.25" customHeight="1" thickBot="1" x14ac:dyDescent="0.35">
      <c r="A33" s="82" t="s">
        <v>86</v>
      </c>
      <c r="B33" s="86" t="s">
        <v>334</v>
      </c>
      <c r="C33" s="84">
        <v>6</v>
      </c>
      <c r="D33" s="85" t="s">
        <v>156</v>
      </c>
      <c r="E33" s="141">
        <v>83720</v>
      </c>
      <c r="F33" s="141">
        <v>502320</v>
      </c>
    </row>
    <row r="34" spans="1:6" ht="184.2" thickBot="1" x14ac:dyDescent="0.35">
      <c r="A34" s="78" t="s">
        <v>88</v>
      </c>
      <c r="B34" s="86" t="s">
        <v>157</v>
      </c>
      <c r="C34" s="84">
        <v>39</v>
      </c>
      <c r="D34" s="85" t="s">
        <v>158</v>
      </c>
      <c r="E34" s="141">
        <v>36120</v>
      </c>
      <c r="F34" s="141">
        <v>1408680</v>
      </c>
    </row>
    <row r="35" spans="1:6" ht="78.75" customHeight="1" thickBot="1" x14ac:dyDescent="0.35">
      <c r="A35" s="82" t="s">
        <v>90</v>
      </c>
      <c r="B35" s="86" t="s">
        <v>159</v>
      </c>
      <c r="C35" s="84">
        <v>1</v>
      </c>
      <c r="D35" s="85" t="s">
        <v>132</v>
      </c>
      <c r="E35" s="141">
        <v>92820</v>
      </c>
      <c r="F35" s="141">
        <v>92820</v>
      </c>
    </row>
    <row r="36" spans="1:6" ht="15" thickBot="1" x14ac:dyDescent="0.35">
      <c r="A36" s="78" t="s">
        <v>91</v>
      </c>
      <c r="B36" s="86" t="s">
        <v>160</v>
      </c>
      <c r="C36" s="84">
        <v>1</v>
      </c>
      <c r="D36" s="85"/>
      <c r="E36" s="141">
        <v>127400</v>
      </c>
      <c r="F36" s="141">
        <v>127400</v>
      </c>
    </row>
    <row r="37" spans="1:6" ht="41.4" thickBot="1" x14ac:dyDescent="0.35">
      <c r="A37" s="82" t="s">
        <v>93</v>
      </c>
      <c r="B37" s="86" t="s">
        <v>161</v>
      </c>
      <c r="C37" s="84">
        <v>1</v>
      </c>
      <c r="D37" s="85"/>
      <c r="E37" s="141">
        <v>154700</v>
      </c>
      <c r="F37" s="141">
        <v>154700</v>
      </c>
    </row>
    <row r="38" spans="1:6" ht="102.6" thickBot="1" x14ac:dyDescent="0.35">
      <c r="A38" s="78" t="s">
        <v>96</v>
      </c>
      <c r="B38" s="86" t="s">
        <v>162</v>
      </c>
      <c r="C38" s="84">
        <v>3</v>
      </c>
      <c r="D38" s="85"/>
      <c r="E38" s="141">
        <v>176010</v>
      </c>
      <c r="F38" s="141">
        <v>528030</v>
      </c>
    </row>
    <row r="39" spans="1:6" ht="150.75" customHeight="1" thickBot="1" x14ac:dyDescent="0.35">
      <c r="A39" s="82" t="s">
        <v>97</v>
      </c>
      <c r="B39" s="89" t="s">
        <v>163</v>
      </c>
      <c r="C39" s="84">
        <v>19</v>
      </c>
      <c r="D39" s="85" t="s">
        <v>164</v>
      </c>
      <c r="E39" s="141">
        <v>74340</v>
      </c>
      <c r="F39" s="141">
        <v>1412460</v>
      </c>
    </row>
    <row r="40" spans="1:6" ht="238.5" customHeight="1" thickBot="1" x14ac:dyDescent="0.35">
      <c r="A40" s="78" t="s">
        <v>100</v>
      </c>
      <c r="B40" s="79" t="s">
        <v>111</v>
      </c>
      <c r="C40" s="84">
        <v>38</v>
      </c>
      <c r="D40" s="85" t="s">
        <v>165</v>
      </c>
      <c r="E40" s="141">
        <v>24470</v>
      </c>
      <c r="F40" s="141">
        <v>929860</v>
      </c>
    </row>
    <row r="41" spans="1:6" ht="196.5" customHeight="1" thickBot="1" x14ac:dyDescent="0.35">
      <c r="A41" s="82" t="s">
        <v>102</v>
      </c>
      <c r="B41" s="86" t="s">
        <v>128</v>
      </c>
      <c r="C41" s="84">
        <v>2</v>
      </c>
      <c r="D41" s="85" t="s">
        <v>166</v>
      </c>
      <c r="E41" s="141">
        <v>87720</v>
      </c>
      <c r="F41" s="141">
        <v>175440</v>
      </c>
    </row>
    <row r="42" spans="1:6" ht="27.75" customHeight="1" thickBot="1" x14ac:dyDescent="0.35">
      <c r="A42" s="78" t="s">
        <v>104</v>
      </c>
      <c r="B42" s="86" t="s">
        <v>167</v>
      </c>
      <c r="C42" s="84">
        <v>1</v>
      </c>
      <c r="D42" s="85"/>
      <c r="E42" s="141">
        <v>263900</v>
      </c>
      <c r="F42" s="141">
        <v>263900</v>
      </c>
    </row>
    <row r="43" spans="1:6" ht="31.2" thickBot="1" x14ac:dyDescent="0.35">
      <c r="A43" s="82" t="s">
        <v>106</v>
      </c>
      <c r="B43" s="86" t="s">
        <v>169</v>
      </c>
      <c r="C43" s="84">
        <v>2</v>
      </c>
      <c r="D43" s="85"/>
      <c r="E43" s="141">
        <v>32760</v>
      </c>
      <c r="F43" s="141">
        <v>65520</v>
      </c>
    </row>
    <row r="44" spans="1:6" ht="53.25" customHeight="1" thickBot="1" x14ac:dyDescent="0.35">
      <c r="A44" s="78" t="s">
        <v>168</v>
      </c>
      <c r="B44" s="86" t="s">
        <v>171</v>
      </c>
      <c r="C44" s="84">
        <v>4</v>
      </c>
      <c r="D44" s="85" t="s">
        <v>132</v>
      </c>
      <c r="E44" s="141">
        <v>72800</v>
      </c>
      <c r="F44" s="141">
        <v>291200</v>
      </c>
    </row>
    <row r="45" spans="1:6" ht="15" thickBot="1" x14ac:dyDescent="0.35">
      <c r="A45" s="82" t="s">
        <v>170</v>
      </c>
      <c r="B45" s="90" t="s">
        <v>173</v>
      </c>
      <c r="C45" s="84">
        <v>4</v>
      </c>
      <c r="D45" s="85"/>
      <c r="E45" s="141">
        <v>26390</v>
      </c>
      <c r="F45" s="141">
        <v>105560</v>
      </c>
    </row>
    <row r="46" spans="1:6" ht="60" customHeight="1" thickBot="1" x14ac:dyDescent="0.35">
      <c r="A46" s="78" t="s">
        <v>172</v>
      </c>
      <c r="B46" s="91" t="s">
        <v>175</v>
      </c>
      <c r="C46" s="92">
        <v>10</v>
      </c>
      <c r="D46" s="85"/>
      <c r="E46" s="141">
        <v>196070</v>
      </c>
      <c r="F46" s="141">
        <v>1960700</v>
      </c>
    </row>
    <row r="47" spans="1:6" ht="90.75" customHeight="1" thickBot="1" x14ac:dyDescent="0.35">
      <c r="A47" s="82" t="s">
        <v>174</v>
      </c>
      <c r="B47" s="93" t="s">
        <v>177</v>
      </c>
      <c r="C47" s="94">
        <v>16</v>
      </c>
      <c r="D47" s="95" t="s">
        <v>178</v>
      </c>
      <c r="E47" s="141">
        <v>87720</v>
      </c>
      <c r="F47" s="141">
        <v>1403520</v>
      </c>
    </row>
    <row r="48" spans="1:6" ht="222.75" customHeight="1" thickBot="1" x14ac:dyDescent="0.35">
      <c r="A48" s="78" t="s">
        <v>176</v>
      </c>
      <c r="B48" s="90" t="s">
        <v>180</v>
      </c>
      <c r="C48" s="84">
        <v>8</v>
      </c>
      <c r="D48" s="85"/>
      <c r="E48" s="141">
        <v>95120</v>
      </c>
      <c r="F48" s="141">
        <v>760960</v>
      </c>
    </row>
    <row r="49" spans="1:9" ht="51.6" thickBot="1" x14ac:dyDescent="0.35">
      <c r="A49" s="82" t="s">
        <v>179</v>
      </c>
      <c r="B49" s="83" t="s">
        <v>182</v>
      </c>
      <c r="C49" s="84">
        <v>56</v>
      </c>
      <c r="D49" s="85" t="s">
        <v>183</v>
      </c>
      <c r="E49" s="141">
        <v>17244</v>
      </c>
      <c r="F49" s="141">
        <v>965664</v>
      </c>
      <c r="G49" s="15"/>
      <c r="I49" s="15"/>
    </row>
    <row r="50" spans="1:9" ht="41.4" thickBot="1" x14ac:dyDescent="0.35">
      <c r="A50" s="78" t="s">
        <v>181</v>
      </c>
      <c r="B50" s="83" t="s">
        <v>185</v>
      </c>
      <c r="C50" s="84">
        <v>2</v>
      </c>
      <c r="D50" s="85" t="s">
        <v>186</v>
      </c>
      <c r="E50" s="141">
        <v>52578</v>
      </c>
      <c r="F50" s="141">
        <v>105156</v>
      </c>
      <c r="G50" s="15"/>
      <c r="I50" s="15"/>
    </row>
    <row r="51" spans="1:9" ht="41.4" thickBot="1" x14ac:dyDescent="0.35">
      <c r="A51" s="82" t="s">
        <v>184</v>
      </c>
      <c r="B51" s="83" t="s">
        <v>188</v>
      </c>
      <c r="C51" s="84">
        <v>2</v>
      </c>
      <c r="D51" s="85" t="s">
        <v>186</v>
      </c>
      <c r="E51" s="141">
        <v>41616</v>
      </c>
      <c r="F51" s="141">
        <v>83232</v>
      </c>
      <c r="G51" s="15"/>
      <c r="I51" s="15"/>
    </row>
    <row r="52" spans="1:9" ht="41.4" thickBot="1" x14ac:dyDescent="0.35">
      <c r="A52" s="78" t="s">
        <v>187</v>
      </c>
      <c r="B52" s="83" t="s">
        <v>190</v>
      </c>
      <c r="C52" s="84">
        <v>6</v>
      </c>
      <c r="D52" s="85" t="s">
        <v>191</v>
      </c>
      <c r="E52" s="141">
        <v>56970</v>
      </c>
      <c r="F52" s="141">
        <v>341820</v>
      </c>
      <c r="G52" s="15"/>
      <c r="I52" s="15"/>
    </row>
    <row r="53" spans="1:9" ht="41.4" thickBot="1" x14ac:dyDescent="0.35">
      <c r="A53" s="82" t="s">
        <v>189</v>
      </c>
      <c r="B53" s="83" t="s">
        <v>193</v>
      </c>
      <c r="C53" s="84">
        <v>3</v>
      </c>
      <c r="D53" s="85" t="s">
        <v>191</v>
      </c>
      <c r="E53" s="141">
        <v>45000</v>
      </c>
      <c r="F53" s="141">
        <v>135000</v>
      </c>
      <c r="G53" s="15"/>
      <c r="I53" s="15"/>
    </row>
    <row r="54" spans="1:9" ht="41.4" thickBot="1" x14ac:dyDescent="0.35">
      <c r="A54" s="78" t="s">
        <v>192</v>
      </c>
      <c r="B54" s="83" t="s">
        <v>195</v>
      </c>
      <c r="C54" s="84">
        <v>2</v>
      </c>
      <c r="D54" s="85" t="s">
        <v>196</v>
      </c>
      <c r="E54" s="141">
        <v>60858</v>
      </c>
      <c r="F54" s="141">
        <v>121716</v>
      </c>
      <c r="G54" s="15"/>
      <c r="I54" s="15"/>
    </row>
    <row r="55" spans="1:9" ht="41.4" thickBot="1" x14ac:dyDescent="0.35">
      <c r="A55" s="82" t="s">
        <v>194</v>
      </c>
      <c r="B55" s="83" t="s">
        <v>198</v>
      </c>
      <c r="C55" s="84">
        <v>6</v>
      </c>
      <c r="D55" s="85" t="s">
        <v>196</v>
      </c>
      <c r="E55" s="141">
        <v>42966</v>
      </c>
      <c r="F55" s="141">
        <v>257796</v>
      </c>
      <c r="G55" s="15"/>
      <c r="I55" s="15"/>
    </row>
    <row r="56" spans="1:9" ht="41.4" thickBot="1" x14ac:dyDescent="0.35">
      <c r="A56" s="78" t="s">
        <v>197</v>
      </c>
      <c r="B56" s="83" t="s">
        <v>200</v>
      </c>
      <c r="C56" s="84">
        <v>3</v>
      </c>
      <c r="D56" s="85" t="s">
        <v>201</v>
      </c>
      <c r="E56" s="141">
        <v>60858</v>
      </c>
      <c r="F56" s="141">
        <v>182574</v>
      </c>
      <c r="G56" s="15"/>
      <c r="I56" s="15"/>
    </row>
    <row r="57" spans="1:9" ht="41.4" thickBot="1" x14ac:dyDescent="0.35">
      <c r="A57" s="82" t="s">
        <v>199</v>
      </c>
      <c r="B57" s="83" t="s">
        <v>203</v>
      </c>
      <c r="C57" s="84">
        <v>4</v>
      </c>
      <c r="D57" s="85" t="s">
        <v>201</v>
      </c>
      <c r="E57" s="141">
        <v>56970</v>
      </c>
      <c r="F57" s="141">
        <v>227880</v>
      </c>
      <c r="G57" s="15"/>
      <c r="I57" s="15"/>
    </row>
    <row r="58" spans="1:9" ht="41.4" thickBot="1" x14ac:dyDescent="0.35">
      <c r="A58" s="78" t="s">
        <v>202</v>
      </c>
      <c r="B58" s="83" t="s">
        <v>205</v>
      </c>
      <c r="C58" s="84">
        <v>1</v>
      </c>
      <c r="D58" s="85" t="s">
        <v>201</v>
      </c>
      <c r="E58" s="141">
        <v>45000</v>
      </c>
      <c r="F58" s="141">
        <v>45000</v>
      </c>
      <c r="G58" s="15"/>
      <c r="I58" s="15"/>
    </row>
    <row r="59" spans="1:9" ht="51.6" thickBot="1" x14ac:dyDescent="0.35">
      <c r="A59" s="82" t="s">
        <v>204</v>
      </c>
      <c r="B59" s="83" t="s">
        <v>207</v>
      </c>
      <c r="C59" s="84">
        <v>2</v>
      </c>
      <c r="D59" s="85" t="s">
        <v>183</v>
      </c>
      <c r="E59" s="141">
        <v>18972</v>
      </c>
      <c r="F59" s="141">
        <v>37944</v>
      </c>
      <c r="G59" s="15"/>
      <c r="I59" s="15"/>
    </row>
    <row r="60" spans="1:9" ht="41.4" thickBot="1" x14ac:dyDescent="0.35">
      <c r="A60" s="78" t="s">
        <v>206</v>
      </c>
      <c r="B60" s="83" t="s">
        <v>209</v>
      </c>
      <c r="C60" s="84">
        <v>1</v>
      </c>
      <c r="D60" s="85" t="s">
        <v>210</v>
      </c>
      <c r="E60" s="141">
        <v>56448</v>
      </c>
      <c r="F60" s="141">
        <v>56448</v>
      </c>
      <c r="G60" s="15"/>
      <c r="I60" s="15"/>
    </row>
    <row r="61" spans="1:9" ht="41.4" thickBot="1" x14ac:dyDescent="0.35">
      <c r="A61" s="82" t="s">
        <v>208</v>
      </c>
      <c r="B61" s="83" t="s">
        <v>212</v>
      </c>
      <c r="C61" s="84">
        <v>1</v>
      </c>
      <c r="D61" s="85" t="s">
        <v>210</v>
      </c>
      <c r="E61" s="141">
        <v>34506</v>
      </c>
      <c r="F61" s="141">
        <v>34506</v>
      </c>
      <c r="G61" s="15"/>
      <c r="I61" s="15"/>
    </row>
    <row r="62" spans="1:9" ht="51.6" thickBot="1" x14ac:dyDescent="0.35">
      <c r="A62" s="78" t="s">
        <v>211</v>
      </c>
      <c r="B62" s="83" t="s">
        <v>214</v>
      </c>
      <c r="C62" s="84">
        <v>1</v>
      </c>
      <c r="D62" s="85" t="s">
        <v>183</v>
      </c>
      <c r="E62" s="141">
        <v>11898</v>
      </c>
      <c r="F62" s="141">
        <v>11898</v>
      </c>
      <c r="G62" s="15"/>
      <c r="H62" s="53"/>
      <c r="I62" s="15"/>
    </row>
    <row r="63" spans="1:9" ht="21" thickBot="1" x14ac:dyDescent="0.35">
      <c r="A63" s="82" t="s">
        <v>213</v>
      </c>
      <c r="B63" s="96" t="s">
        <v>332</v>
      </c>
      <c r="C63" s="94">
        <v>2</v>
      </c>
      <c r="D63" s="95" t="s">
        <v>133</v>
      </c>
      <c r="E63" s="141">
        <v>65520</v>
      </c>
      <c r="F63" s="141">
        <v>131040</v>
      </c>
    </row>
    <row r="64" spans="1:9" ht="32.25" customHeight="1" thickBot="1" x14ac:dyDescent="0.35">
      <c r="A64" s="97"/>
      <c r="B64" s="153" t="s">
        <v>328</v>
      </c>
      <c r="C64" s="154"/>
      <c r="D64" s="140">
        <v>61150154</v>
      </c>
      <c r="E64" s="98"/>
      <c r="F64" s="140">
        <f>SUM(F4:F63)</f>
        <v>61150154</v>
      </c>
      <c r="H64" s="66"/>
    </row>
    <row r="65" spans="1:4" x14ac:dyDescent="0.3">
      <c r="A65" s="17"/>
      <c r="B65" s="18"/>
      <c r="C65" s="19"/>
      <c r="D65" s="16"/>
    </row>
  </sheetData>
  <autoFilter ref="B3:B63"/>
  <mergeCells count="1">
    <mergeCell ref="B64:C64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12" max="11" man="1"/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H43"/>
  <sheetViews>
    <sheetView zoomScaleNormal="100" workbookViewId="0">
      <pane xSplit="1" ySplit="3" topLeftCell="B40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8.88671875" defaultRowHeight="13.8" x14ac:dyDescent="0.25"/>
  <cols>
    <col min="1" max="1" width="3.88671875" style="22" customWidth="1"/>
    <col min="2" max="2" width="26.33203125" style="21" customWidth="1"/>
    <col min="3" max="3" width="6.109375" style="22" customWidth="1"/>
    <col min="4" max="4" width="34.109375" style="23" customWidth="1"/>
    <col min="5" max="5" width="10.5546875" style="21" customWidth="1"/>
    <col min="6" max="6" width="14" style="21" bestFit="1" customWidth="1"/>
    <col min="7" max="7" width="0" style="21" hidden="1" customWidth="1"/>
    <col min="8" max="8" width="10.109375" style="21" hidden="1" customWidth="1"/>
    <col min="9" max="249" width="8.88671875" style="21"/>
    <col min="250" max="250" width="36.5546875" style="21" bestFit="1" customWidth="1"/>
    <col min="251" max="505" width="8.88671875" style="21"/>
    <col min="506" max="506" width="36.5546875" style="21" bestFit="1" customWidth="1"/>
    <col min="507" max="761" width="8.88671875" style="21"/>
    <col min="762" max="762" width="36.5546875" style="21" bestFit="1" customWidth="1"/>
    <col min="763" max="1017" width="8.88671875" style="21"/>
    <col min="1018" max="1018" width="36.5546875" style="21" bestFit="1" customWidth="1"/>
    <col min="1019" max="1273" width="8.88671875" style="21"/>
    <col min="1274" max="1274" width="36.5546875" style="21" bestFit="1" customWidth="1"/>
    <col min="1275" max="1529" width="8.88671875" style="21"/>
    <col min="1530" max="1530" width="36.5546875" style="21" bestFit="1" customWidth="1"/>
    <col min="1531" max="1785" width="8.88671875" style="21"/>
    <col min="1786" max="1786" width="36.5546875" style="21" bestFit="1" customWidth="1"/>
    <col min="1787" max="2041" width="8.88671875" style="21"/>
    <col min="2042" max="2042" width="36.5546875" style="21" bestFit="1" customWidth="1"/>
    <col min="2043" max="2297" width="8.88671875" style="21"/>
    <col min="2298" max="2298" width="36.5546875" style="21" bestFit="1" customWidth="1"/>
    <col min="2299" max="2553" width="8.88671875" style="21"/>
    <col min="2554" max="2554" width="36.5546875" style="21" bestFit="1" customWidth="1"/>
    <col min="2555" max="2809" width="8.88671875" style="21"/>
    <col min="2810" max="2810" width="36.5546875" style="21" bestFit="1" customWidth="1"/>
    <col min="2811" max="3065" width="8.88671875" style="21"/>
    <col min="3066" max="3066" width="36.5546875" style="21" bestFit="1" customWidth="1"/>
    <col min="3067" max="3321" width="8.88671875" style="21"/>
    <col min="3322" max="3322" width="36.5546875" style="21" bestFit="1" customWidth="1"/>
    <col min="3323" max="3577" width="8.88671875" style="21"/>
    <col min="3578" max="3578" width="36.5546875" style="21" bestFit="1" customWidth="1"/>
    <col min="3579" max="3833" width="8.88671875" style="21"/>
    <col min="3834" max="3834" width="36.5546875" style="21" bestFit="1" customWidth="1"/>
    <col min="3835" max="4089" width="8.88671875" style="21"/>
    <col min="4090" max="4090" width="36.5546875" style="21" bestFit="1" customWidth="1"/>
    <col min="4091" max="4345" width="8.88671875" style="21"/>
    <col min="4346" max="4346" width="36.5546875" style="21" bestFit="1" customWidth="1"/>
    <col min="4347" max="4601" width="8.88671875" style="21"/>
    <col min="4602" max="4602" width="36.5546875" style="21" bestFit="1" customWidth="1"/>
    <col min="4603" max="4857" width="8.88671875" style="21"/>
    <col min="4858" max="4858" width="36.5546875" style="21" bestFit="1" customWidth="1"/>
    <col min="4859" max="5113" width="8.88671875" style="21"/>
    <col min="5114" max="5114" width="36.5546875" style="21" bestFit="1" customWidth="1"/>
    <col min="5115" max="5369" width="8.88671875" style="21"/>
    <col min="5370" max="5370" width="36.5546875" style="21" bestFit="1" customWidth="1"/>
    <col min="5371" max="5625" width="8.88671875" style="21"/>
    <col min="5626" max="5626" width="36.5546875" style="21" bestFit="1" customWidth="1"/>
    <col min="5627" max="5881" width="8.88671875" style="21"/>
    <col min="5882" max="5882" width="36.5546875" style="21" bestFit="1" customWidth="1"/>
    <col min="5883" max="6137" width="8.88671875" style="21"/>
    <col min="6138" max="6138" width="36.5546875" style="21" bestFit="1" customWidth="1"/>
    <col min="6139" max="6393" width="8.88671875" style="21"/>
    <col min="6394" max="6394" width="36.5546875" style="21" bestFit="1" customWidth="1"/>
    <col min="6395" max="6649" width="8.88671875" style="21"/>
    <col min="6650" max="6650" width="36.5546875" style="21" bestFit="1" customWidth="1"/>
    <col min="6651" max="6905" width="8.88671875" style="21"/>
    <col min="6906" max="6906" width="36.5546875" style="21" bestFit="1" customWidth="1"/>
    <col min="6907" max="7161" width="8.88671875" style="21"/>
    <col min="7162" max="7162" width="36.5546875" style="21" bestFit="1" customWidth="1"/>
    <col min="7163" max="7417" width="8.88671875" style="21"/>
    <col min="7418" max="7418" width="36.5546875" style="21" bestFit="1" customWidth="1"/>
    <col min="7419" max="7673" width="8.88671875" style="21"/>
    <col min="7674" max="7674" width="36.5546875" style="21" bestFit="1" customWidth="1"/>
    <col min="7675" max="7929" width="8.88671875" style="21"/>
    <col min="7930" max="7930" width="36.5546875" style="21" bestFit="1" customWidth="1"/>
    <col min="7931" max="8185" width="8.88671875" style="21"/>
    <col min="8186" max="8186" width="36.5546875" style="21" bestFit="1" customWidth="1"/>
    <col min="8187" max="8441" width="8.88671875" style="21"/>
    <col min="8442" max="8442" width="36.5546875" style="21" bestFit="1" customWidth="1"/>
    <col min="8443" max="8697" width="8.88671875" style="21"/>
    <col min="8698" max="8698" width="36.5546875" style="21" bestFit="1" customWidth="1"/>
    <col min="8699" max="8953" width="8.88671875" style="21"/>
    <col min="8954" max="8954" width="36.5546875" style="21" bestFit="1" customWidth="1"/>
    <col min="8955" max="9209" width="8.88671875" style="21"/>
    <col min="9210" max="9210" width="36.5546875" style="21" bestFit="1" customWidth="1"/>
    <col min="9211" max="9465" width="8.88671875" style="21"/>
    <col min="9466" max="9466" width="36.5546875" style="21" bestFit="1" customWidth="1"/>
    <col min="9467" max="9721" width="8.88671875" style="21"/>
    <col min="9722" max="9722" width="36.5546875" style="21" bestFit="1" customWidth="1"/>
    <col min="9723" max="9977" width="8.88671875" style="21"/>
    <col min="9978" max="9978" width="36.5546875" style="21" bestFit="1" customWidth="1"/>
    <col min="9979" max="10233" width="8.88671875" style="21"/>
    <col min="10234" max="10234" width="36.5546875" style="21" bestFit="1" customWidth="1"/>
    <col min="10235" max="10489" width="8.88671875" style="21"/>
    <col min="10490" max="10490" width="36.5546875" style="21" bestFit="1" customWidth="1"/>
    <col min="10491" max="10745" width="8.88671875" style="21"/>
    <col min="10746" max="10746" width="36.5546875" style="21" bestFit="1" customWidth="1"/>
    <col min="10747" max="11001" width="8.88671875" style="21"/>
    <col min="11002" max="11002" width="36.5546875" style="21" bestFit="1" customWidth="1"/>
    <col min="11003" max="11257" width="8.88671875" style="21"/>
    <col min="11258" max="11258" width="36.5546875" style="21" bestFit="1" customWidth="1"/>
    <col min="11259" max="11513" width="8.88671875" style="21"/>
    <col min="11514" max="11514" width="36.5546875" style="21" bestFit="1" customWidth="1"/>
    <col min="11515" max="11769" width="8.88671875" style="21"/>
    <col min="11770" max="11770" width="36.5546875" style="21" bestFit="1" customWidth="1"/>
    <col min="11771" max="12025" width="8.88671875" style="21"/>
    <col min="12026" max="12026" width="36.5546875" style="21" bestFit="1" customWidth="1"/>
    <col min="12027" max="12281" width="8.88671875" style="21"/>
    <col min="12282" max="12282" width="36.5546875" style="21" bestFit="1" customWidth="1"/>
    <col min="12283" max="12537" width="8.88671875" style="21"/>
    <col min="12538" max="12538" width="36.5546875" style="21" bestFit="1" customWidth="1"/>
    <col min="12539" max="12793" width="8.88671875" style="21"/>
    <col min="12794" max="12794" width="36.5546875" style="21" bestFit="1" customWidth="1"/>
    <col min="12795" max="13049" width="8.88671875" style="21"/>
    <col min="13050" max="13050" width="36.5546875" style="21" bestFit="1" customWidth="1"/>
    <col min="13051" max="13305" width="8.88671875" style="21"/>
    <col min="13306" max="13306" width="36.5546875" style="21" bestFit="1" customWidth="1"/>
    <col min="13307" max="13561" width="8.88671875" style="21"/>
    <col min="13562" max="13562" width="36.5546875" style="21" bestFit="1" customWidth="1"/>
    <col min="13563" max="13817" width="8.88671875" style="21"/>
    <col min="13818" max="13818" width="36.5546875" style="21" bestFit="1" customWidth="1"/>
    <col min="13819" max="14073" width="8.88671875" style="21"/>
    <col min="14074" max="14074" width="36.5546875" style="21" bestFit="1" customWidth="1"/>
    <col min="14075" max="14329" width="8.88671875" style="21"/>
    <col min="14330" max="14330" width="36.5546875" style="21" bestFit="1" customWidth="1"/>
    <col min="14331" max="14585" width="8.88671875" style="21"/>
    <col min="14586" max="14586" width="36.5546875" style="21" bestFit="1" customWidth="1"/>
    <col min="14587" max="14841" width="8.88671875" style="21"/>
    <col min="14842" max="14842" width="36.5546875" style="21" bestFit="1" customWidth="1"/>
    <col min="14843" max="15097" width="8.88671875" style="21"/>
    <col min="15098" max="15098" width="36.5546875" style="21" bestFit="1" customWidth="1"/>
    <col min="15099" max="15353" width="8.88671875" style="21"/>
    <col min="15354" max="15354" width="36.5546875" style="21" bestFit="1" customWidth="1"/>
    <col min="15355" max="15609" width="8.88671875" style="21"/>
    <col min="15610" max="15610" width="36.5546875" style="21" bestFit="1" customWidth="1"/>
    <col min="15611" max="15865" width="8.88671875" style="21"/>
    <col min="15866" max="15866" width="36.5546875" style="21" bestFit="1" customWidth="1"/>
    <col min="15867" max="16121" width="8.88671875" style="21"/>
    <col min="16122" max="16122" width="36.5546875" style="21" bestFit="1" customWidth="1"/>
    <col min="16123" max="16384" width="8.88671875" style="21"/>
  </cols>
  <sheetData>
    <row r="1" spans="1:7" ht="15.6" x14ac:dyDescent="0.25">
      <c r="A1" s="20" t="s">
        <v>215</v>
      </c>
    </row>
    <row r="2" spans="1:7" ht="15.6" x14ac:dyDescent="0.25">
      <c r="A2" s="24" t="s">
        <v>366</v>
      </c>
    </row>
    <row r="3" spans="1:7" s="28" customFormat="1" ht="40.5" customHeight="1" x14ac:dyDescent="0.3">
      <c r="A3" s="25" t="s">
        <v>109</v>
      </c>
      <c r="B3" s="26" t="s">
        <v>43</v>
      </c>
      <c r="C3" s="25" t="s">
        <v>335</v>
      </c>
      <c r="D3" s="27" t="s">
        <v>217</v>
      </c>
      <c r="E3" s="27" t="s">
        <v>329</v>
      </c>
      <c r="F3" s="27" t="s">
        <v>330</v>
      </c>
    </row>
    <row r="4" spans="1:7" ht="205.5" customHeight="1" x14ac:dyDescent="0.25">
      <c r="A4" s="4">
        <v>1</v>
      </c>
      <c r="B4" s="56" t="s">
        <v>218</v>
      </c>
      <c r="C4" s="4">
        <v>8</v>
      </c>
      <c r="D4" s="29" t="s">
        <v>219</v>
      </c>
      <c r="E4" s="133">
        <v>31850</v>
      </c>
      <c r="F4" s="133">
        <v>254800</v>
      </c>
    </row>
    <row r="5" spans="1:7" ht="159.75" customHeight="1" x14ac:dyDescent="0.25">
      <c r="A5" s="4">
        <v>2</v>
      </c>
      <c r="B5" s="56" t="s">
        <v>220</v>
      </c>
      <c r="C5" s="4">
        <v>16</v>
      </c>
      <c r="D5" s="29" t="s">
        <v>221</v>
      </c>
      <c r="E5" s="133">
        <v>64820</v>
      </c>
      <c r="F5" s="133">
        <v>1037120</v>
      </c>
    </row>
    <row r="6" spans="1:7" ht="79.2" x14ac:dyDescent="0.25">
      <c r="A6" s="4">
        <v>3</v>
      </c>
      <c r="B6" s="56" t="s">
        <v>222</v>
      </c>
      <c r="C6" s="4">
        <v>16</v>
      </c>
      <c r="D6" s="29" t="s">
        <v>223</v>
      </c>
      <c r="E6" s="133">
        <v>18130</v>
      </c>
      <c r="F6" s="133">
        <v>290080</v>
      </c>
    </row>
    <row r="7" spans="1:7" ht="39.6" x14ac:dyDescent="0.25">
      <c r="A7" s="4">
        <v>4</v>
      </c>
      <c r="B7" s="56" t="s">
        <v>224</v>
      </c>
      <c r="C7" s="4">
        <v>2</v>
      </c>
      <c r="D7" s="29" t="s">
        <v>225</v>
      </c>
      <c r="E7" s="133">
        <v>98280</v>
      </c>
      <c r="F7" s="133">
        <v>196560</v>
      </c>
    </row>
    <row r="8" spans="1:7" ht="52.8" x14ac:dyDescent="0.25">
      <c r="A8" s="4">
        <v>5</v>
      </c>
      <c r="B8" s="56" t="s">
        <v>226</v>
      </c>
      <c r="C8" s="4">
        <v>2</v>
      </c>
      <c r="D8" s="29" t="s">
        <v>227</v>
      </c>
      <c r="E8" s="133">
        <v>69460</v>
      </c>
      <c r="F8" s="133">
        <v>138920</v>
      </c>
    </row>
    <row r="9" spans="1:7" ht="39.6" x14ac:dyDescent="0.25">
      <c r="A9" s="4">
        <v>8</v>
      </c>
      <c r="B9" s="56" t="s">
        <v>228</v>
      </c>
      <c r="C9" s="4">
        <v>10</v>
      </c>
      <c r="D9" s="29" t="s">
        <v>229</v>
      </c>
      <c r="E9" s="133">
        <v>6660</v>
      </c>
      <c r="F9" s="133">
        <v>66600</v>
      </c>
      <c r="G9" s="21">
        <v>66600</v>
      </c>
    </row>
    <row r="10" spans="1:7" ht="52.8" x14ac:dyDescent="0.25">
      <c r="A10" s="4">
        <v>9</v>
      </c>
      <c r="B10" s="56" t="s">
        <v>230</v>
      </c>
      <c r="C10" s="4">
        <v>8</v>
      </c>
      <c r="D10" s="29" t="s">
        <v>231</v>
      </c>
      <c r="E10" s="133">
        <v>48230</v>
      </c>
      <c r="F10" s="133">
        <v>385840</v>
      </c>
    </row>
    <row r="11" spans="1:7" ht="39.6" x14ac:dyDescent="0.25">
      <c r="A11" s="4">
        <v>10</v>
      </c>
      <c r="B11" s="56" t="s">
        <v>232</v>
      </c>
      <c r="C11" s="4">
        <v>1</v>
      </c>
      <c r="D11" s="29" t="s">
        <v>233</v>
      </c>
      <c r="E11" s="133">
        <v>109930</v>
      </c>
      <c r="F11" s="133">
        <v>109930</v>
      </c>
    </row>
    <row r="12" spans="1:7" ht="39.6" x14ac:dyDescent="0.25">
      <c r="A12" s="4">
        <v>11</v>
      </c>
      <c r="B12" s="56" t="s">
        <v>234</v>
      </c>
      <c r="C12" s="4">
        <v>1</v>
      </c>
      <c r="D12" s="29" t="s">
        <v>235</v>
      </c>
      <c r="E12" s="133">
        <v>284560</v>
      </c>
      <c r="F12" s="133">
        <v>284560</v>
      </c>
    </row>
    <row r="13" spans="1:7" ht="39.6" x14ac:dyDescent="0.25">
      <c r="A13" s="4">
        <v>12</v>
      </c>
      <c r="B13" s="56" t="s">
        <v>236</v>
      </c>
      <c r="C13" s="54">
        <v>3</v>
      </c>
      <c r="D13" s="29" t="s">
        <v>237</v>
      </c>
      <c r="E13" s="133">
        <v>10930</v>
      </c>
      <c r="F13" s="133">
        <v>32790</v>
      </c>
      <c r="G13" s="21">
        <v>32790</v>
      </c>
    </row>
    <row r="14" spans="1:7" ht="39.6" x14ac:dyDescent="0.25">
      <c r="A14" s="4">
        <v>13</v>
      </c>
      <c r="B14" s="56" t="s">
        <v>238</v>
      </c>
      <c r="C14" s="4">
        <v>20</v>
      </c>
      <c r="D14" s="29" t="s">
        <v>239</v>
      </c>
      <c r="E14" s="133">
        <v>3590</v>
      </c>
      <c r="F14" s="133">
        <v>71800</v>
      </c>
      <c r="G14" s="21">
        <v>71800</v>
      </c>
    </row>
    <row r="15" spans="1:7" ht="39.6" x14ac:dyDescent="0.25">
      <c r="A15" s="4">
        <v>14</v>
      </c>
      <c r="B15" s="56" t="s">
        <v>240</v>
      </c>
      <c r="C15" s="4">
        <v>20</v>
      </c>
      <c r="D15" s="29" t="s">
        <v>241</v>
      </c>
      <c r="E15" s="133">
        <v>3590</v>
      </c>
      <c r="F15" s="133">
        <v>71800</v>
      </c>
      <c r="G15" s="21">
        <v>71800</v>
      </c>
    </row>
    <row r="16" spans="1:7" ht="39.6" x14ac:dyDescent="0.25">
      <c r="A16" s="4">
        <v>15</v>
      </c>
      <c r="B16" s="56" t="s">
        <v>242</v>
      </c>
      <c r="C16" s="4">
        <v>2</v>
      </c>
      <c r="D16" s="29" t="s">
        <v>243</v>
      </c>
      <c r="E16" s="133">
        <v>240240</v>
      </c>
      <c r="F16" s="133">
        <v>480480</v>
      </c>
    </row>
    <row r="17" spans="1:7" ht="39.6" x14ac:dyDescent="0.25">
      <c r="A17" s="4">
        <v>16</v>
      </c>
      <c r="B17" s="56" t="s">
        <v>244</v>
      </c>
      <c r="C17" s="54">
        <v>2</v>
      </c>
      <c r="D17" s="29" t="s">
        <v>245</v>
      </c>
      <c r="E17" s="133">
        <v>4550</v>
      </c>
      <c r="F17" s="133">
        <v>9100</v>
      </c>
      <c r="G17" s="21">
        <v>9100</v>
      </c>
    </row>
    <row r="18" spans="1:7" ht="39.6" x14ac:dyDescent="0.25">
      <c r="A18" s="4">
        <v>17</v>
      </c>
      <c r="B18" s="56" t="s">
        <v>246</v>
      </c>
      <c r="C18" s="54">
        <v>10</v>
      </c>
      <c r="D18" s="29" t="s">
        <v>247</v>
      </c>
      <c r="E18" s="133">
        <v>4550</v>
      </c>
      <c r="F18" s="133">
        <v>45500</v>
      </c>
      <c r="G18" s="21">
        <v>45500</v>
      </c>
    </row>
    <row r="19" spans="1:7" ht="52.8" x14ac:dyDescent="0.25">
      <c r="A19" s="4">
        <v>18</v>
      </c>
      <c r="B19" s="56" t="s">
        <v>248</v>
      </c>
      <c r="C19" s="54">
        <v>4</v>
      </c>
      <c r="D19" s="29" t="s">
        <v>249</v>
      </c>
      <c r="E19" s="133">
        <v>69160</v>
      </c>
      <c r="F19" s="133">
        <v>276640</v>
      </c>
    </row>
    <row r="20" spans="1:7" ht="132" x14ac:dyDescent="0.25">
      <c r="A20" s="4">
        <v>19</v>
      </c>
      <c r="B20" s="56" t="s">
        <v>250</v>
      </c>
      <c r="C20" s="54">
        <v>2</v>
      </c>
      <c r="D20" s="29" t="s">
        <v>251</v>
      </c>
      <c r="E20" s="133">
        <v>737100</v>
      </c>
      <c r="F20" s="133">
        <v>1474200</v>
      </c>
    </row>
    <row r="21" spans="1:7" ht="39.6" x14ac:dyDescent="0.25">
      <c r="A21" s="4">
        <v>23</v>
      </c>
      <c r="B21" s="56" t="s">
        <v>252</v>
      </c>
      <c r="C21" s="54">
        <v>1</v>
      </c>
      <c r="D21" s="29" t="s">
        <v>253</v>
      </c>
      <c r="E21" s="133">
        <v>4270</v>
      </c>
      <c r="F21" s="133">
        <v>4270</v>
      </c>
      <c r="G21" s="21">
        <v>4270</v>
      </c>
    </row>
    <row r="22" spans="1:7" ht="66" x14ac:dyDescent="0.25">
      <c r="A22" s="4">
        <v>24</v>
      </c>
      <c r="B22" s="56" t="s">
        <v>254</v>
      </c>
      <c r="C22" s="54">
        <v>4</v>
      </c>
      <c r="D22" s="29" t="s">
        <v>255</v>
      </c>
      <c r="E22" s="133">
        <v>29120</v>
      </c>
      <c r="F22" s="133">
        <v>116480</v>
      </c>
    </row>
    <row r="23" spans="1:7" ht="132" x14ac:dyDescent="0.25">
      <c r="A23" s="4">
        <v>25</v>
      </c>
      <c r="B23" s="56" t="s">
        <v>256</v>
      </c>
      <c r="C23" s="54">
        <v>2</v>
      </c>
      <c r="D23" s="29" t="s">
        <v>257</v>
      </c>
      <c r="E23" s="133">
        <v>45860</v>
      </c>
      <c r="F23" s="133">
        <v>91720</v>
      </c>
      <c r="G23" s="21">
        <v>91720</v>
      </c>
    </row>
    <row r="24" spans="1:7" ht="39.6" x14ac:dyDescent="0.25">
      <c r="A24" s="4">
        <v>27</v>
      </c>
      <c r="B24" s="56" t="s">
        <v>325</v>
      </c>
      <c r="C24" s="54">
        <v>15</v>
      </c>
      <c r="D24" s="29" t="s">
        <v>258</v>
      </c>
      <c r="E24" s="133">
        <v>19110</v>
      </c>
      <c r="F24" s="133">
        <v>286650</v>
      </c>
    </row>
    <row r="25" spans="1:7" ht="39.6" x14ac:dyDescent="0.25">
      <c r="A25" s="4">
        <v>28</v>
      </c>
      <c r="B25" s="56" t="s">
        <v>259</v>
      </c>
      <c r="C25" s="55" t="s">
        <v>260</v>
      </c>
      <c r="D25" s="29" t="s">
        <v>261</v>
      </c>
      <c r="E25" s="133">
        <v>33180</v>
      </c>
      <c r="F25" s="133">
        <v>99540</v>
      </c>
    </row>
    <row r="26" spans="1:7" ht="52.8" x14ac:dyDescent="0.25">
      <c r="A26" s="4">
        <v>30</v>
      </c>
      <c r="B26" s="56" t="s">
        <v>262</v>
      </c>
      <c r="C26" s="54">
        <v>1</v>
      </c>
      <c r="D26" s="29" t="s">
        <v>263</v>
      </c>
      <c r="E26" s="133">
        <v>4720</v>
      </c>
      <c r="F26" s="133">
        <v>4720</v>
      </c>
    </row>
    <row r="27" spans="1:7" ht="66" x14ac:dyDescent="0.25">
      <c r="A27" s="4">
        <v>31</v>
      </c>
      <c r="B27" s="56" t="s">
        <v>264</v>
      </c>
      <c r="C27" s="54">
        <v>2</v>
      </c>
      <c r="D27" s="29" t="s">
        <v>265</v>
      </c>
      <c r="E27" s="133">
        <v>250800</v>
      </c>
      <c r="F27" s="133">
        <v>501600</v>
      </c>
    </row>
    <row r="28" spans="1:7" ht="39.6" x14ac:dyDescent="0.25">
      <c r="A28" s="4">
        <v>32</v>
      </c>
      <c r="B28" s="56" t="s">
        <v>266</v>
      </c>
      <c r="C28" s="54">
        <v>1</v>
      </c>
      <c r="D28" s="29" t="s">
        <v>267</v>
      </c>
      <c r="E28" s="133">
        <v>67340</v>
      </c>
      <c r="F28" s="133">
        <v>67340</v>
      </c>
    </row>
    <row r="29" spans="1:7" ht="79.2" x14ac:dyDescent="0.25">
      <c r="A29" s="4">
        <v>33</v>
      </c>
      <c r="B29" s="56" t="s">
        <v>268</v>
      </c>
      <c r="C29" s="54">
        <v>5</v>
      </c>
      <c r="D29" s="29" t="s">
        <v>269</v>
      </c>
      <c r="E29" s="133">
        <v>75240</v>
      </c>
      <c r="F29" s="133">
        <v>376200</v>
      </c>
    </row>
    <row r="30" spans="1:7" ht="39.6" x14ac:dyDescent="0.25">
      <c r="A30" s="4">
        <v>34</v>
      </c>
      <c r="B30" s="56" t="s">
        <v>270</v>
      </c>
      <c r="C30" s="54">
        <v>20</v>
      </c>
      <c r="D30" s="29" t="s">
        <v>271</v>
      </c>
      <c r="E30" s="133">
        <v>4450</v>
      </c>
      <c r="F30" s="133">
        <v>89000</v>
      </c>
      <c r="G30" s="21">
        <v>89000</v>
      </c>
    </row>
    <row r="31" spans="1:7" ht="39.6" x14ac:dyDescent="0.25">
      <c r="A31" s="4">
        <v>35</v>
      </c>
      <c r="B31" s="56" t="s">
        <v>272</v>
      </c>
      <c r="C31" s="54">
        <v>1</v>
      </c>
      <c r="D31" s="29" t="s">
        <v>273</v>
      </c>
      <c r="E31" s="133">
        <v>27010</v>
      </c>
      <c r="F31" s="133">
        <v>27010</v>
      </c>
      <c r="G31" s="21">
        <v>27010</v>
      </c>
    </row>
    <row r="32" spans="1:7" ht="39.6" x14ac:dyDescent="0.25">
      <c r="A32" s="4">
        <v>36</v>
      </c>
      <c r="B32" s="56" t="s">
        <v>274</v>
      </c>
      <c r="C32" s="54">
        <v>2</v>
      </c>
      <c r="D32" s="29" t="s">
        <v>275</v>
      </c>
      <c r="E32" s="133">
        <v>4560</v>
      </c>
      <c r="F32" s="133">
        <v>9120</v>
      </c>
      <c r="G32" s="21">
        <v>9120</v>
      </c>
    </row>
    <row r="33" spans="1:8" ht="39.6" x14ac:dyDescent="0.25">
      <c r="A33" s="4">
        <v>37</v>
      </c>
      <c r="B33" s="56" t="s">
        <v>276</v>
      </c>
      <c r="C33" s="54">
        <v>10</v>
      </c>
      <c r="D33" s="29" t="s">
        <v>277</v>
      </c>
      <c r="E33" s="133">
        <v>2150</v>
      </c>
      <c r="F33" s="133">
        <v>21500</v>
      </c>
      <c r="G33" s="21">
        <v>21500</v>
      </c>
    </row>
    <row r="34" spans="1:8" ht="39.6" x14ac:dyDescent="0.25">
      <c r="A34" s="4">
        <v>38</v>
      </c>
      <c r="B34" s="56" t="s">
        <v>278</v>
      </c>
      <c r="C34" s="54">
        <v>10</v>
      </c>
      <c r="D34" s="29" t="s">
        <v>279</v>
      </c>
      <c r="E34" s="133">
        <v>970</v>
      </c>
      <c r="F34" s="133">
        <v>9700</v>
      </c>
      <c r="G34" s="21">
        <v>9700</v>
      </c>
    </row>
    <row r="35" spans="1:8" ht="66" x14ac:dyDescent="0.25">
      <c r="A35" s="4">
        <v>39</v>
      </c>
      <c r="B35" s="56" t="s">
        <v>280</v>
      </c>
      <c r="C35" s="54">
        <v>5</v>
      </c>
      <c r="D35" s="29" t="s">
        <v>281</v>
      </c>
      <c r="E35" s="133">
        <v>1080</v>
      </c>
      <c r="F35" s="133">
        <v>5400</v>
      </c>
      <c r="G35" s="21">
        <v>5400</v>
      </c>
    </row>
    <row r="36" spans="1:8" ht="66" x14ac:dyDescent="0.25">
      <c r="A36" s="4">
        <v>40</v>
      </c>
      <c r="B36" s="56" t="s">
        <v>282</v>
      </c>
      <c r="C36" s="54">
        <v>17</v>
      </c>
      <c r="D36" s="29" t="s">
        <v>283</v>
      </c>
      <c r="E36" s="133">
        <v>5740</v>
      </c>
      <c r="F36" s="133">
        <v>97580</v>
      </c>
      <c r="G36" s="21">
        <v>97580</v>
      </c>
    </row>
    <row r="37" spans="1:8" ht="39.6" x14ac:dyDescent="0.25">
      <c r="A37" s="4">
        <v>41</v>
      </c>
      <c r="B37" s="56" t="s">
        <v>284</v>
      </c>
      <c r="C37" s="54">
        <v>5</v>
      </c>
      <c r="D37" s="29" t="s">
        <v>285</v>
      </c>
      <c r="E37" s="133">
        <v>1740</v>
      </c>
      <c r="F37" s="133">
        <v>8700</v>
      </c>
      <c r="G37" s="21">
        <v>8700</v>
      </c>
    </row>
    <row r="38" spans="1:8" ht="39.6" x14ac:dyDescent="0.25">
      <c r="A38" s="4">
        <v>42</v>
      </c>
      <c r="B38" s="56" t="s">
        <v>286</v>
      </c>
      <c r="C38" s="54">
        <v>3</v>
      </c>
      <c r="D38" s="29" t="s">
        <v>287</v>
      </c>
      <c r="E38" s="133">
        <v>2330</v>
      </c>
      <c r="F38" s="133">
        <v>6990</v>
      </c>
      <c r="G38" s="21">
        <v>6990</v>
      </c>
    </row>
    <row r="39" spans="1:8" ht="39.6" x14ac:dyDescent="0.25">
      <c r="A39" s="4">
        <v>45</v>
      </c>
      <c r="B39" s="56" t="s">
        <v>288</v>
      </c>
      <c r="C39" s="54">
        <v>2</v>
      </c>
      <c r="D39" s="29"/>
      <c r="E39" s="133">
        <v>823380</v>
      </c>
      <c r="F39" s="133">
        <v>1646760</v>
      </c>
    </row>
    <row r="40" spans="1:8" ht="39.6" x14ac:dyDescent="0.25">
      <c r="A40" s="4">
        <v>46</v>
      </c>
      <c r="B40" s="56" t="s">
        <v>289</v>
      </c>
      <c r="C40" s="54">
        <v>2</v>
      </c>
      <c r="D40" s="29"/>
      <c r="E40" s="133">
        <v>362900</v>
      </c>
      <c r="F40" s="133">
        <v>725800</v>
      </c>
    </row>
    <row r="41" spans="1:8" ht="52.8" x14ac:dyDescent="0.25">
      <c r="A41" s="4">
        <v>47</v>
      </c>
      <c r="B41" s="56" t="s">
        <v>290</v>
      </c>
      <c r="C41" s="54">
        <v>1</v>
      </c>
      <c r="D41" s="29"/>
      <c r="E41" s="133">
        <v>394800</v>
      </c>
      <c r="F41" s="133">
        <v>394800</v>
      </c>
    </row>
    <row r="42" spans="1:8" ht="53.4" thickBot="1" x14ac:dyDescent="0.3">
      <c r="A42" s="6">
        <v>48</v>
      </c>
      <c r="B42" s="57" t="s">
        <v>291</v>
      </c>
      <c r="C42" s="58">
        <v>2</v>
      </c>
      <c r="D42" s="59"/>
      <c r="E42" s="133">
        <v>698800</v>
      </c>
      <c r="F42" s="138">
        <v>1397600</v>
      </c>
    </row>
    <row r="43" spans="1:8" ht="36" customHeight="1" thickBot="1" x14ac:dyDescent="0.35">
      <c r="A43" s="60"/>
      <c r="B43" s="155" t="s">
        <v>328</v>
      </c>
      <c r="C43" s="156"/>
      <c r="D43" s="147">
        <v>11215200</v>
      </c>
      <c r="F43" s="139">
        <f>SUM(F4:F42)</f>
        <v>11215200</v>
      </c>
      <c r="G43" s="99">
        <f>SUM(G4:G42)</f>
        <v>668580</v>
      </c>
      <c r="H43" s="99">
        <f>F43-G43</f>
        <v>10546620</v>
      </c>
    </row>
  </sheetData>
  <autoFilter ref="A3:D42"/>
  <mergeCells count="1">
    <mergeCell ref="B43:C43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95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I11"/>
  <sheetViews>
    <sheetView view="pageBreakPreview" zoomScale="85" zoomScaleNormal="100" zoomScaleSheetLayoutView="85" workbookViewId="0">
      <pane xSplit="1" ySplit="3" topLeftCell="B10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.109375" defaultRowHeight="13.8" x14ac:dyDescent="0.25"/>
  <cols>
    <col min="1" max="1" width="6.33203125" style="22" customWidth="1"/>
    <col min="2" max="2" width="33.109375" style="31" customWidth="1"/>
    <col min="3" max="3" width="9.109375" style="32" customWidth="1"/>
    <col min="4" max="4" width="8.6640625" style="32" customWidth="1"/>
    <col min="5" max="5" width="36.33203125" style="32" customWidth="1"/>
    <col min="6" max="6" width="16.88671875" style="21" customWidth="1"/>
    <col min="7" max="7" width="19.44140625" style="21" customWidth="1"/>
    <col min="8" max="16384" width="9.109375" style="21"/>
  </cols>
  <sheetData>
    <row r="1" spans="1:9" ht="15.6" x14ac:dyDescent="0.25">
      <c r="A1" s="20" t="s">
        <v>215</v>
      </c>
    </row>
    <row r="2" spans="1:9" ht="15.6" x14ac:dyDescent="0.25">
      <c r="A2" s="24" t="s">
        <v>367</v>
      </c>
    </row>
    <row r="3" spans="1:9" s="28" customFormat="1" ht="14.4" x14ac:dyDescent="0.3">
      <c r="A3" s="127" t="s">
        <v>109</v>
      </c>
      <c r="B3" s="128" t="s">
        <v>43</v>
      </c>
      <c r="C3" s="127" t="s">
        <v>216</v>
      </c>
      <c r="D3" s="127" t="s">
        <v>110</v>
      </c>
      <c r="E3" s="127" t="s">
        <v>217</v>
      </c>
      <c r="F3" s="67" t="s">
        <v>329</v>
      </c>
      <c r="G3" s="67" t="s">
        <v>330</v>
      </c>
    </row>
    <row r="4" spans="1:9" ht="14.4" x14ac:dyDescent="0.25">
      <c r="A4" s="129">
        <v>1</v>
      </c>
      <c r="B4" s="130" t="s">
        <v>292</v>
      </c>
      <c r="C4" s="129">
        <v>90</v>
      </c>
      <c r="D4" s="129" t="s">
        <v>293</v>
      </c>
      <c r="E4" s="129" t="s">
        <v>292</v>
      </c>
      <c r="F4" s="133">
        <v>28050</v>
      </c>
      <c r="G4" s="133">
        <f t="shared" ref="G4:G10" si="0">C4*F4</f>
        <v>2524500</v>
      </c>
    </row>
    <row r="5" spans="1:9" ht="129.6" x14ac:dyDescent="0.25">
      <c r="A5" s="129">
        <v>2</v>
      </c>
      <c r="B5" s="130" t="s">
        <v>336</v>
      </c>
      <c r="C5" s="129">
        <v>1</v>
      </c>
      <c r="D5" s="129" t="s">
        <v>112</v>
      </c>
      <c r="E5" s="129" t="s">
        <v>294</v>
      </c>
      <c r="F5" s="133">
        <v>11170779</v>
      </c>
      <c r="G5" s="133">
        <f t="shared" si="0"/>
        <v>11170779</v>
      </c>
    </row>
    <row r="6" spans="1:9" ht="43.2" x14ac:dyDescent="0.25">
      <c r="A6" s="129">
        <v>3</v>
      </c>
      <c r="B6" s="130" t="s">
        <v>295</v>
      </c>
      <c r="C6" s="129">
        <v>1</v>
      </c>
      <c r="D6" s="129" t="s">
        <v>112</v>
      </c>
      <c r="E6" s="129" t="s">
        <v>296</v>
      </c>
      <c r="F6" s="133">
        <v>467500</v>
      </c>
      <c r="G6" s="133">
        <f t="shared" si="0"/>
        <v>467500</v>
      </c>
    </row>
    <row r="7" spans="1:9" ht="43.2" x14ac:dyDescent="0.25">
      <c r="A7" s="129">
        <v>4</v>
      </c>
      <c r="B7" s="131" t="s">
        <v>297</v>
      </c>
      <c r="C7" s="129">
        <v>10</v>
      </c>
      <c r="D7" s="129" t="s">
        <v>112</v>
      </c>
      <c r="E7" s="129" t="s">
        <v>298</v>
      </c>
      <c r="F7" s="133">
        <v>158950</v>
      </c>
      <c r="G7" s="133">
        <f t="shared" si="0"/>
        <v>1589500</v>
      </c>
    </row>
    <row r="8" spans="1:9" ht="43.2" x14ac:dyDescent="0.25">
      <c r="A8" s="129">
        <v>5</v>
      </c>
      <c r="B8" s="131" t="s">
        <v>299</v>
      </c>
      <c r="C8" s="129">
        <v>2</v>
      </c>
      <c r="D8" s="129" t="s">
        <v>112</v>
      </c>
      <c r="E8" s="129" t="s">
        <v>300</v>
      </c>
      <c r="F8" s="133">
        <v>233750</v>
      </c>
      <c r="G8" s="133">
        <f t="shared" si="0"/>
        <v>467500</v>
      </c>
    </row>
    <row r="9" spans="1:9" ht="129.6" x14ac:dyDescent="0.25">
      <c r="A9" s="129">
        <v>6</v>
      </c>
      <c r="B9" s="131" t="s">
        <v>301</v>
      </c>
      <c r="C9" s="129">
        <v>4</v>
      </c>
      <c r="D9" s="129" t="s">
        <v>112</v>
      </c>
      <c r="E9" s="129" t="s">
        <v>302</v>
      </c>
      <c r="F9" s="133">
        <v>136510</v>
      </c>
      <c r="G9" s="133">
        <f t="shared" si="0"/>
        <v>546040</v>
      </c>
    </row>
    <row r="10" spans="1:9" ht="144.6" thickBot="1" x14ac:dyDescent="0.3">
      <c r="A10" s="129">
        <v>7</v>
      </c>
      <c r="B10" s="135" t="s">
        <v>303</v>
      </c>
      <c r="C10" s="134">
        <v>1</v>
      </c>
      <c r="D10" s="134" t="s">
        <v>112</v>
      </c>
      <c r="E10" s="134"/>
      <c r="F10" s="133">
        <v>2640000</v>
      </c>
      <c r="G10" s="138">
        <f t="shared" si="0"/>
        <v>2640000</v>
      </c>
    </row>
    <row r="11" spans="1:9" ht="48.75" customHeight="1" thickBot="1" x14ac:dyDescent="0.35">
      <c r="A11" s="61"/>
      <c r="B11" s="157" t="s">
        <v>328</v>
      </c>
      <c r="C11" s="157"/>
      <c r="D11" s="157"/>
      <c r="E11" s="136">
        <v>19405819</v>
      </c>
      <c r="F11" s="137"/>
      <c r="G11" s="139">
        <f>SUM(G4:G10)</f>
        <v>19405819</v>
      </c>
      <c r="H11" s="99"/>
      <c r="I11" s="99"/>
    </row>
  </sheetData>
  <mergeCells count="1">
    <mergeCell ref="B11:D11"/>
  </mergeCells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&amp;LUdvar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H1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109375" defaultRowHeight="13.2" x14ac:dyDescent="0.3"/>
  <cols>
    <col min="1" max="1" width="4.33203125" style="37" customWidth="1"/>
    <col min="2" max="2" width="49.5546875" style="37" customWidth="1"/>
    <col min="3" max="3" width="10.33203125" style="38" customWidth="1"/>
    <col min="4" max="4" width="9.44140625" style="39" customWidth="1"/>
    <col min="5" max="5" width="42" style="37" customWidth="1"/>
    <col min="6" max="7" width="20.6640625" style="40" customWidth="1"/>
    <col min="8" max="16384" width="9.109375" style="40"/>
  </cols>
  <sheetData>
    <row r="1" spans="1:8" ht="15.6" x14ac:dyDescent="0.3">
      <c r="A1" s="20" t="s">
        <v>215</v>
      </c>
    </row>
    <row r="2" spans="1:8" ht="16.2" thickBot="1" x14ac:dyDescent="0.35">
      <c r="A2" s="24" t="s">
        <v>368</v>
      </c>
    </row>
    <row r="3" spans="1:8" s="30" customFormat="1" ht="15" thickBot="1" x14ac:dyDescent="0.35">
      <c r="A3" s="41" t="s">
        <v>109</v>
      </c>
      <c r="B3" s="42" t="s">
        <v>43</v>
      </c>
      <c r="C3" s="43" t="s">
        <v>216</v>
      </c>
      <c r="D3" s="49" t="s">
        <v>110</v>
      </c>
      <c r="E3" s="42" t="s">
        <v>217</v>
      </c>
      <c r="F3" s="68" t="s">
        <v>329</v>
      </c>
      <c r="G3" s="69" t="s">
        <v>330</v>
      </c>
    </row>
    <row r="4" spans="1:8" ht="72" x14ac:dyDescent="0.3">
      <c r="A4" s="33">
        <v>1</v>
      </c>
      <c r="B4" s="34" t="s">
        <v>304</v>
      </c>
      <c r="C4" s="44">
        <v>6</v>
      </c>
      <c r="D4" s="45" t="s">
        <v>112</v>
      </c>
      <c r="E4" s="34" t="s">
        <v>305</v>
      </c>
      <c r="F4" s="70">
        <v>26940</v>
      </c>
      <c r="G4" s="71">
        <v>161640</v>
      </c>
      <c r="H4"/>
    </row>
    <row r="5" spans="1:8" ht="43.2" x14ac:dyDescent="0.3">
      <c r="A5" s="35">
        <v>2</v>
      </c>
      <c r="B5" s="36" t="s">
        <v>306</v>
      </c>
      <c r="C5" s="46">
        <v>25</v>
      </c>
      <c r="D5" s="47" t="s">
        <v>112</v>
      </c>
      <c r="E5" s="36" t="s">
        <v>307</v>
      </c>
      <c r="F5" s="70">
        <v>11830</v>
      </c>
      <c r="G5" s="71">
        <v>295750</v>
      </c>
      <c r="H5"/>
    </row>
    <row r="6" spans="1:8" ht="43.2" x14ac:dyDescent="0.3">
      <c r="A6" s="35">
        <v>3</v>
      </c>
      <c r="B6" s="36" t="s">
        <v>308</v>
      </c>
      <c r="C6" s="46">
        <v>25</v>
      </c>
      <c r="D6" s="47" t="s">
        <v>112</v>
      </c>
      <c r="E6" s="36" t="s">
        <v>309</v>
      </c>
      <c r="F6" s="70">
        <v>52240</v>
      </c>
      <c r="G6" s="71">
        <v>1306000</v>
      </c>
      <c r="H6"/>
    </row>
    <row r="7" spans="1:8" ht="43.2" x14ac:dyDescent="0.3">
      <c r="A7" s="35">
        <v>4</v>
      </c>
      <c r="B7" s="36" t="s">
        <v>310</v>
      </c>
      <c r="C7" s="46">
        <v>60</v>
      </c>
      <c r="D7" s="47" t="s">
        <v>112</v>
      </c>
      <c r="E7" s="36" t="s">
        <v>311</v>
      </c>
      <c r="F7" s="70">
        <v>33670</v>
      </c>
      <c r="G7" s="71">
        <v>2020200</v>
      </c>
      <c r="H7"/>
    </row>
    <row r="8" spans="1:8" ht="43.2" x14ac:dyDescent="0.3">
      <c r="A8" s="35">
        <v>5</v>
      </c>
      <c r="B8" s="36" t="s">
        <v>312</v>
      </c>
      <c r="C8" s="46">
        <v>1</v>
      </c>
      <c r="D8" s="47" t="s">
        <v>112</v>
      </c>
      <c r="E8" s="36" t="s">
        <v>313</v>
      </c>
      <c r="F8" s="70">
        <v>50240</v>
      </c>
      <c r="G8" s="71">
        <v>50240</v>
      </c>
      <c r="H8"/>
    </row>
    <row r="9" spans="1:8" ht="72" x14ac:dyDescent="0.3">
      <c r="A9" s="35">
        <v>7</v>
      </c>
      <c r="B9" s="36" t="s">
        <v>314</v>
      </c>
      <c r="C9" s="62">
        <v>158</v>
      </c>
      <c r="D9" s="47" t="s">
        <v>315</v>
      </c>
      <c r="E9" s="36" t="s">
        <v>316</v>
      </c>
      <c r="F9" s="72">
        <v>29410</v>
      </c>
      <c r="G9" s="72">
        <v>4646720</v>
      </c>
      <c r="H9"/>
    </row>
    <row r="10" spans="1:8" ht="101.4" thickBot="1" x14ac:dyDescent="0.35">
      <c r="A10" s="35">
        <v>8</v>
      </c>
      <c r="B10" s="36" t="s">
        <v>317</v>
      </c>
      <c r="C10" s="46">
        <v>473</v>
      </c>
      <c r="D10" s="47" t="s">
        <v>293</v>
      </c>
      <c r="E10" s="36" t="s">
        <v>318</v>
      </c>
      <c r="F10" s="70">
        <v>24850</v>
      </c>
      <c r="G10" s="73">
        <v>11754050</v>
      </c>
      <c r="H10"/>
    </row>
    <row r="11" spans="1:8" s="30" customFormat="1" ht="44.25" customHeight="1" thickBot="1" x14ac:dyDescent="0.35">
      <c r="A11" s="48"/>
      <c r="B11" s="158" t="s">
        <v>328</v>
      </c>
      <c r="C11" s="159"/>
      <c r="D11" s="160"/>
      <c r="E11" s="63">
        <v>20234600</v>
      </c>
      <c r="G11" s="74">
        <f>SUM(G4:G10)</f>
        <v>20234600</v>
      </c>
    </row>
  </sheetData>
  <mergeCells count="1">
    <mergeCell ref="B11:D11"/>
  </mergeCells>
  <pageMargins left="0.70866141732283472" right="0.70866141732283472" top="0.74803149606299213" bottom="0.74803149606299213" header="0.31496062992125984" footer="0.31496062992125984"/>
  <pageSetup paperSize="8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N35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F4" sqref="F4"/>
    </sheetView>
  </sheetViews>
  <sheetFormatPr defaultRowHeight="14.4" x14ac:dyDescent="0.3"/>
  <cols>
    <col min="1" max="1" width="5.5546875" customWidth="1"/>
    <col min="2" max="2" width="28.44140625" customWidth="1"/>
    <col min="3" max="3" width="62.109375" customWidth="1"/>
    <col min="4" max="4" width="14.5546875" customWidth="1"/>
    <col min="5" max="5" width="17.88671875" customWidth="1"/>
    <col min="6" max="6" width="21.44140625" customWidth="1"/>
    <col min="9" max="9" width="11.33203125" bestFit="1" customWidth="1"/>
    <col min="10" max="12" width="10.33203125" bestFit="1" customWidth="1"/>
  </cols>
  <sheetData>
    <row r="1" spans="1:12" x14ac:dyDescent="0.3">
      <c r="A1" t="s">
        <v>364</v>
      </c>
    </row>
    <row r="2" spans="1:12" x14ac:dyDescent="0.3">
      <c r="A2" t="s">
        <v>369</v>
      </c>
    </row>
    <row r="3" spans="1:12" ht="48.75" customHeight="1" x14ac:dyDescent="0.3">
      <c r="A3" s="118"/>
      <c r="B3" s="118" t="s">
        <v>0</v>
      </c>
      <c r="C3" s="118" t="s">
        <v>1</v>
      </c>
      <c r="D3" s="118" t="s">
        <v>326</v>
      </c>
      <c r="E3" s="118" t="s">
        <v>329</v>
      </c>
      <c r="F3" s="118" t="s">
        <v>330</v>
      </c>
    </row>
    <row r="4" spans="1:12" ht="73.5" customHeight="1" x14ac:dyDescent="0.3">
      <c r="A4" s="119" t="s">
        <v>3</v>
      </c>
      <c r="B4" s="1" t="s">
        <v>4</v>
      </c>
      <c r="C4" s="2" t="s">
        <v>339</v>
      </c>
      <c r="D4" s="3">
        <v>4</v>
      </c>
      <c r="E4" s="123">
        <v>854039</v>
      </c>
      <c r="F4" s="123">
        <f>D4*E4</f>
        <v>3416156</v>
      </c>
      <c r="I4" s="101"/>
      <c r="J4" s="101"/>
      <c r="K4" s="100"/>
      <c r="L4" s="100"/>
    </row>
    <row r="5" spans="1:12" ht="76.8" x14ac:dyDescent="0.3">
      <c r="A5" s="119" t="s">
        <v>5</v>
      </c>
      <c r="B5" s="1" t="s">
        <v>6</v>
      </c>
      <c r="C5" s="2" t="s">
        <v>7</v>
      </c>
      <c r="D5" s="3">
        <v>14</v>
      </c>
      <c r="E5" s="123">
        <v>864025</v>
      </c>
      <c r="F5" s="123">
        <f t="shared" ref="F5:F25" si="0">D5*E5</f>
        <v>12096350</v>
      </c>
      <c r="I5" s="101"/>
      <c r="J5" s="101"/>
      <c r="L5" s="100"/>
    </row>
    <row r="6" spans="1:12" x14ac:dyDescent="0.3">
      <c r="A6" s="163" t="s">
        <v>8</v>
      </c>
      <c r="B6" s="1" t="s">
        <v>9</v>
      </c>
      <c r="C6" s="2" t="s">
        <v>10</v>
      </c>
      <c r="D6" s="3">
        <v>26</v>
      </c>
      <c r="E6" s="123">
        <v>75724</v>
      </c>
      <c r="F6" s="123">
        <f t="shared" si="0"/>
        <v>1968824</v>
      </c>
      <c r="L6" s="100"/>
    </row>
    <row r="7" spans="1:12" x14ac:dyDescent="0.3">
      <c r="A7" s="163"/>
      <c r="B7" s="120"/>
      <c r="C7" s="50" t="s">
        <v>319</v>
      </c>
      <c r="D7" s="51">
        <v>26</v>
      </c>
      <c r="E7" s="124">
        <v>75724</v>
      </c>
      <c r="F7" s="123">
        <f t="shared" si="0"/>
        <v>1968824</v>
      </c>
      <c r="L7" s="100"/>
    </row>
    <row r="8" spans="1:12" x14ac:dyDescent="0.3">
      <c r="A8" s="163"/>
      <c r="B8" s="1" t="s">
        <v>11</v>
      </c>
      <c r="C8" s="2" t="s">
        <v>12</v>
      </c>
      <c r="D8" s="3">
        <v>26</v>
      </c>
      <c r="E8" s="123">
        <v>261678</v>
      </c>
      <c r="F8" s="123">
        <f t="shared" si="0"/>
        <v>6803628</v>
      </c>
      <c r="H8" s="100"/>
      <c r="K8" s="100"/>
      <c r="L8" s="100"/>
    </row>
    <row r="9" spans="1:12" x14ac:dyDescent="0.3">
      <c r="A9" s="163"/>
      <c r="B9" s="1" t="s">
        <v>13</v>
      </c>
      <c r="C9" s="2" t="s">
        <v>14</v>
      </c>
      <c r="D9" s="3">
        <v>26</v>
      </c>
      <c r="E9" s="123">
        <v>38762</v>
      </c>
      <c r="F9" s="123">
        <f t="shared" si="0"/>
        <v>1007812</v>
      </c>
      <c r="H9" s="100"/>
      <c r="K9" s="100"/>
      <c r="L9" s="100"/>
    </row>
    <row r="10" spans="1:12" x14ac:dyDescent="0.3">
      <c r="A10" s="163"/>
      <c r="B10" s="1" t="s">
        <v>15</v>
      </c>
      <c r="C10" s="2" t="s">
        <v>337</v>
      </c>
      <c r="D10" s="3">
        <v>26</v>
      </c>
      <c r="E10" s="123">
        <v>14744</v>
      </c>
      <c r="F10" s="123">
        <f t="shared" si="0"/>
        <v>383344</v>
      </c>
      <c r="H10" s="100"/>
      <c r="K10" s="100"/>
      <c r="L10" s="100"/>
    </row>
    <row r="11" spans="1:12" x14ac:dyDescent="0.3">
      <c r="A11" s="163"/>
      <c r="B11" s="1" t="s">
        <v>16</v>
      </c>
      <c r="C11" s="2" t="s">
        <v>17</v>
      </c>
      <c r="D11" s="3">
        <v>26</v>
      </c>
      <c r="E11" s="123">
        <v>32673</v>
      </c>
      <c r="F11" s="123">
        <f t="shared" si="0"/>
        <v>849498</v>
      </c>
      <c r="H11" s="100"/>
      <c r="K11" s="100"/>
      <c r="L11" s="100"/>
    </row>
    <row r="12" spans="1:12" x14ac:dyDescent="0.3">
      <c r="A12" s="163"/>
      <c r="B12" s="1" t="s">
        <v>18</v>
      </c>
      <c r="C12" s="2" t="s">
        <v>19</v>
      </c>
      <c r="D12" s="3">
        <v>26</v>
      </c>
      <c r="E12" s="123">
        <v>64734</v>
      </c>
      <c r="F12" s="123">
        <f t="shared" si="0"/>
        <v>1683084</v>
      </c>
      <c r="H12" s="100"/>
      <c r="K12" s="100"/>
      <c r="L12" s="100"/>
    </row>
    <row r="13" spans="1:12" ht="28.8" x14ac:dyDescent="0.3">
      <c r="A13" s="163"/>
      <c r="B13" s="1" t="s">
        <v>20</v>
      </c>
      <c r="C13" s="2" t="s">
        <v>21</v>
      </c>
      <c r="D13" s="3">
        <v>26</v>
      </c>
      <c r="E13" s="123">
        <v>7201</v>
      </c>
      <c r="F13" s="123">
        <f t="shared" si="0"/>
        <v>187226</v>
      </c>
      <c r="H13" s="100"/>
      <c r="K13" s="100"/>
      <c r="L13" s="100"/>
    </row>
    <row r="14" spans="1:12" x14ac:dyDescent="0.3">
      <c r="A14" s="163"/>
      <c r="B14" s="1" t="s">
        <v>22</v>
      </c>
      <c r="C14" s="2" t="s">
        <v>23</v>
      </c>
      <c r="D14" s="3">
        <v>26</v>
      </c>
      <c r="E14" s="123">
        <v>81330</v>
      </c>
      <c r="F14" s="123">
        <f t="shared" si="0"/>
        <v>2114580</v>
      </c>
      <c r="H14" s="100"/>
      <c r="K14" s="100"/>
      <c r="L14" s="100"/>
    </row>
    <row r="15" spans="1:12" x14ac:dyDescent="0.3">
      <c r="A15" s="163"/>
      <c r="B15" s="1" t="s">
        <v>24</v>
      </c>
      <c r="C15" s="2" t="s">
        <v>25</v>
      </c>
      <c r="D15" s="3">
        <v>26</v>
      </c>
      <c r="E15" s="123">
        <v>27393</v>
      </c>
      <c r="F15" s="123">
        <f t="shared" si="0"/>
        <v>712218</v>
      </c>
      <c r="H15" s="100"/>
      <c r="K15" s="100"/>
      <c r="L15" s="100"/>
    </row>
    <row r="16" spans="1:12" x14ac:dyDescent="0.3">
      <c r="A16" s="163"/>
      <c r="B16" s="1" t="s">
        <v>26</v>
      </c>
      <c r="C16" s="2" t="s">
        <v>27</v>
      </c>
      <c r="D16" s="3">
        <v>26</v>
      </c>
      <c r="E16" s="123">
        <v>103207</v>
      </c>
      <c r="F16" s="123">
        <f t="shared" si="0"/>
        <v>2683382</v>
      </c>
      <c r="H16" s="100"/>
      <c r="K16" s="100"/>
      <c r="L16" s="100"/>
    </row>
    <row r="17" spans="1:14" x14ac:dyDescent="0.3">
      <c r="A17" s="163"/>
      <c r="B17" s="1" t="s">
        <v>28</v>
      </c>
      <c r="C17" s="2" t="s">
        <v>29</v>
      </c>
      <c r="D17" s="3">
        <v>130</v>
      </c>
      <c r="E17" s="123">
        <v>5965</v>
      </c>
      <c r="F17" s="123">
        <f t="shared" si="0"/>
        <v>775450</v>
      </c>
      <c r="H17" s="100"/>
      <c r="K17" s="100"/>
      <c r="L17" s="100"/>
    </row>
    <row r="18" spans="1:14" x14ac:dyDescent="0.3">
      <c r="A18" s="163"/>
      <c r="B18" s="1" t="s">
        <v>30</v>
      </c>
      <c r="C18" s="2" t="s">
        <v>31</v>
      </c>
      <c r="D18" s="3">
        <v>130</v>
      </c>
      <c r="E18" s="123">
        <v>3703</v>
      </c>
      <c r="F18" s="123">
        <f t="shared" si="0"/>
        <v>481390</v>
      </c>
      <c r="H18" s="100"/>
      <c r="K18" s="100"/>
      <c r="L18" s="100"/>
    </row>
    <row r="19" spans="1:14" x14ac:dyDescent="0.3">
      <c r="A19" s="163"/>
      <c r="B19" s="1" t="s">
        <v>32</v>
      </c>
      <c r="C19" s="2" t="s">
        <v>33</v>
      </c>
      <c r="D19" s="3">
        <v>26</v>
      </c>
      <c r="E19" s="123">
        <v>222774</v>
      </c>
      <c r="F19" s="123">
        <f t="shared" si="0"/>
        <v>5792124</v>
      </c>
      <c r="H19" s="100"/>
      <c r="K19" s="100"/>
      <c r="L19" s="100"/>
    </row>
    <row r="20" spans="1:14" x14ac:dyDescent="0.3">
      <c r="A20" s="163"/>
      <c r="B20" s="1" t="s">
        <v>34</v>
      </c>
      <c r="C20" s="2" t="s">
        <v>35</v>
      </c>
      <c r="D20" s="3">
        <v>26</v>
      </c>
      <c r="E20" s="123">
        <v>65111</v>
      </c>
      <c r="F20" s="123">
        <f t="shared" si="0"/>
        <v>1692886</v>
      </c>
      <c r="H20" s="100"/>
      <c r="J20" s="100"/>
      <c r="K20" s="100"/>
      <c r="L20" s="100"/>
    </row>
    <row r="21" spans="1:14" x14ac:dyDescent="0.3">
      <c r="A21" s="163"/>
      <c r="B21" s="1" t="s">
        <v>36</v>
      </c>
      <c r="C21" s="2" t="s">
        <v>337</v>
      </c>
      <c r="D21" s="3">
        <v>26</v>
      </c>
      <c r="E21" s="123">
        <v>3772</v>
      </c>
      <c r="F21" s="123">
        <f t="shared" si="0"/>
        <v>98072</v>
      </c>
      <c r="L21" s="100"/>
    </row>
    <row r="22" spans="1:14" x14ac:dyDescent="0.3">
      <c r="A22" s="163"/>
      <c r="B22" s="1" t="s">
        <v>37</v>
      </c>
      <c r="C22" s="2" t="s">
        <v>19</v>
      </c>
      <c r="D22" s="3">
        <v>26</v>
      </c>
      <c r="E22" s="123">
        <v>61305</v>
      </c>
      <c r="F22" s="123">
        <f t="shared" si="0"/>
        <v>1593930</v>
      </c>
      <c r="L22" s="100"/>
    </row>
    <row r="23" spans="1:14" x14ac:dyDescent="0.3">
      <c r="A23" s="163"/>
      <c r="B23" s="1" t="s">
        <v>38</v>
      </c>
      <c r="C23" s="2" t="s">
        <v>23</v>
      </c>
      <c r="D23" s="3">
        <v>26</v>
      </c>
      <c r="E23" s="123">
        <v>81330</v>
      </c>
      <c r="F23" s="123">
        <f t="shared" si="0"/>
        <v>2114580</v>
      </c>
      <c r="H23" s="100"/>
      <c r="K23" s="100"/>
      <c r="L23" s="100"/>
    </row>
    <row r="24" spans="1:14" x14ac:dyDescent="0.3">
      <c r="A24" s="163"/>
      <c r="B24" s="1" t="s">
        <v>39</v>
      </c>
      <c r="C24" s="2" t="s">
        <v>40</v>
      </c>
      <c r="D24" s="3">
        <v>52</v>
      </c>
      <c r="E24" s="123">
        <v>67301</v>
      </c>
      <c r="F24" s="123">
        <f t="shared" si="0"/>
        <v>3499652</v>
      </c>
      <c r="L24" s="100"/>
    </row>
    <row r="25" spans="1:14" ht="22.5" customHeight="1" x14ac:dyDescent="0.3">
      <c r="A25" s="164" t="s">
        <v>41</v>
      </c>
      <c r="B25" s="1" t="s">
        <v>42</v>
      </c>
      <c r="C25" s="2" t="s">
        <v>340</v>
      </c>
      <c r="D25" s="166">
        <v>4</v>
      </c>
      <c r="E25" s="161">
        <v>244796</v>
      </c>
      <c r="F25" s="161">
        <f t="shared" si="0"/>
        <v>979184</v>
      </c>
      <c r="L25" s="100"/>
    </row>
    <row r="26" spans="1:14" ht="27.75" customHeight="1" thickBot="1" x14ac:dyDescent="0.35">
      <c r="A26" s="165"/>
      <c r="B26" s="121"/>
      <c r="C26" s="122"/>
      <c r="D26" s="167"/>
      <c r="E26" s="161"/>
      <c r="F26" s="162"/>
      <c r="L26" s="100"/>
    </row>
    <row r="27" spans="1:14" ht="35.25" customHeight="1" thickBot="1" x14ac:dyDescent="0.35">
      <c r="A27" s="52"/>
      <c r="B27" s="64" t="s">
        <v>327</v>
      </c>
      <c r="C27" s="65"/>
      <c r="D27" s="125">
        <v>52902194</v>
      </c>
      <c r="F27" s="126">
        <f>SUM(F4:F26)</f>
        <v>52902194</v>
      </c>
      <c r="I27" s="100"/>
      <c r="J27" s="100"/>
      <c r="K27" s="100"/>
      <c r="L27" s="100"/>
      <c r="N27" s="100"/>
    </row>
    <row r="29" spans="1:14" x14ac:dyDescent="0.3">
      <c r="I29" s="100"/>
      <c r="J29" s="100"/>
    </row>
    <row r="35" spans="8:8" x14ac:dyDescent="0.3">
      <c r="H35" t="s">
        <v>338</v>
      </c>
    </row>
  </sheetData>
  <mergeCells count="5">
    <mergeCell ref="F25:F26"/>
    <mergeCell ref="E25:E26"/>
    <mergeCell ref="A6:A24"/>
    <mergeCell ref="A25:A26"/>
    <mergeCell ref="D25:D26"/>
  </mergeCells>
  <pageMargins left="0.23622047244094491" right="0.23622047244094491" top="0.74803149606299213" bottom="0.74803149606299213" header="0.31496062992125984" footer="0.31496062992125984"/>
  <pageSetup paperSize="8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pane ySplit="1" topLeftCell="A2" activePane="bottomLeft" state="frozen"/>
      <selection pane="bottomLeft" activeCell="A2" sqref="A2:E2"/>
    </sheetView>
  </sheetViews>
  <sheetFormatPr defaultRowHeight="14.4" x14ac:dyDescent="0.3"/>
  <cols>
    <col min="1" max="1" width="8.33203125" customWidth="1"/>
    <col min="2" max="2" width="41.6640625" customWidth="1"/>
    <col min="3" max="3" width="3.44140625" bestFit="1" customWidth="1"/>
    <col min="4" max="4" width="13.88671875" customWidth="1"/>
    <col min="5" max="5" width="14.5546875" customWidth="1"/>
  </cols>
  <sheetData>
    <row r="1" spans="1:5" ht="28.8" x14ac:dyDescent="0.3">
      <c r="A1" s="111"/>
      <c r="B1" s="112" t="s">
        <v>1</v>
      </c>
      <c r="C1" s="111" t="s">
        <v>341</v>
      </c>
      <c r="D1" s="142" t="s">
        <v>342</v>
      </c>
      <c r="E1" s="142" t="s">
        <v>343</v>
      </c>
    </row>
    <row r="2" spans="1:5" x14ac:dyDescent="0.3">
      <c r="A2" s="170" t="s">
        <v>44</v>
      </c>
      <c r="B2" s="171"/>
      <c r="C2" s="171"/>
      <c r="D2" s="171"/>
      <c r="E2" s="171"/>
    </row>
    <row r="3" spans="1:5" ht="26.4" x14ac:dyDescent="0.3">
      <c r="A3" s="113" t="s">
        <v>45</v>
      </c>
      <c r="B3" s="114" t="s">
        <v>344</v>
      </c>
      <c r="C3" s="115">
        <v>1</v>
      </c>
      <c r="D3" s="143">
        <v>50708</v>
      </c>
      <c r="E3" s="143">
        <f>C3*D3</f>
        <v>50708</v>
      </c>
    </row>
    <row r="4" spans="1:5" x14ac:dyDescent="0.3">
      <c r="A4" s="116" t="s">
        <v>46</v>
      </c>
      <c r="B4" s="117" t="s">
        <v>47</v>
      </c>
      <c r="C4" s="115">
        <v>1</v>
      </c>
      <c r="D4" s="143">
        <v>152600</v>
      </c>
      <c r="E4" s="143">
        <f t="shared" ref="E4:E9" si="0">C4*D4</f>
        <v>152600</v>
      </c>
    </row>
    <row r="5" spans="1:5" ht="79.2" x14ac:dyDescent="0.3">
      <c r="A5" s="103" t="s">
        <v>48</v>
      </c>
      <c r="B5" s="104" t="s">
        <v>345</v>
      </c>
      <c r="C5" s="102">
        <v>2</v>
      </c>
      <c r="D5" s="144">
        <v>352016</v>
      </c>
      <c r="E5" s="144">
        <f t="shared" si="0"/>
        <v>704032</v>
      </c>
    </row>
    <row r="6" spans="1:5" ht="79.2" x14ac:dyDescent="0.3">
      <c r="A6" s="103" t="s">
        <v>49</v>
      </c>
      <c r="B6" s="104" t="s">
        <v>346</v>
      </c>
      <c r="C6" s="102">
        <v>2</v>
      </c>
      <c r="D6" s="144">
        <v>257365</v>
      </c>
      <c r="E6" s="144">
        <f t="shared" si="0"/>
        <v>514730</v>
      </c>
    </row>
    <row r="7" spans="1:5" ht="39.6" x14ac:dyDescent="0.3">
      <c r="A7" s="103" t="s">
        <v>50</v>
      </c>
      <c r="B7" s="104" t="s">
        <v>320</v>
      </c>
      <c r="C7" s="102">
        <v>4</v>
      </c>
      <c r="D7" s="145">
        <v>13744</v>
      </c>
      <c r="E7" s="144">
        <f>C7*D7</f>
        <v>54976</v>
      </c>
    </row>
    <row r="8" spans="1:5" ht="39.6" x14ac:dyDescent="0.3">
      <c r="A8" s="103" t="s">
        <v>51</v>
      </c>
      <c r="B8" s="104" t="s">
        <v>321</v>
      </c>
      <c r="C8" s="102">
        <v>3</v>
      </c>
      <c r="D8" s="144">
        <v>8152</v>
      </c>
      <c r="E8" s="144">
        <f t="shared" si="0"/>
        <v>24456</v>
      </c>
    </row>
    <row r="9" spans="1:5" ht="66" x14ac:dyDescent="0.3">
      <c r="A9" s="103" t="s">
        <v>53</v>
      </c>
      <c r="B9" s="104" t="s">
        <v>54</v>
      </c>
      <c r="C9" s="102">
        <v>1</v>
      </c>
      <c r="D9" s="144">
        <v>261466</v>
      </c>
      <c r="E9" s="144">
        <f t="shared" si="0"/>
        <v>261466</v>
      </c>
    </row>
    <row r="10" spans="1:5" x14ac:dyDescent="0.3">
      <c r="A10" s="172" t="s">
        <v>55</v>
      </c>
      <c r="B10" s="173"/>
      <c r="C10" s="173"/>
      <c r="D10" s="173"/>
      <c r="E10" s="173"/>
    </row>
    <row r="11" spans="1:5" ht="66" x14ac:dyDescent="0.3">
      <c r="A11" s="103" t="s">
        <v>56</v>
      </c>
      <c r="B11" s="104" t="s">
        <v>347</v>
      </c>
      <c r="C11" s="102">
        <v>1</v>
      </c>
      <c r="D11" s="143">
        <v>202332</v>
      </c>
      <c r="E11" s="143">
        <f t="shared" ref="E11:E12" si="1">C11*D11</f>
        <v>202332</v>
      </c>
    </row>
    <row r="12" spans="1:5" ht="52.8" x14ac:dyDescent="0.3">
      <c r="A12" s="103" t="s">
        <v>57</v>
      </c>
      <c r="B12" s="104" t="s">
        <v>348</v>
      </c>
      <c r="C12" s="102">
        <v>1</v>
      </c>
      <c r="D12" s="143">
        <v>143962</v>
      </c>
      <c r="E12" s="143">
        <f t="shared" si="1"/>
        <v>143962</v>
      </c>
    </row>
    <row r="13" spans="1:5" x14ac:dyDescent="0.3">
      <c r="A13" s="172" t="s">
        <v>58</v>
      </c>
      <c r="B13" s="173"/>
      <c r="C13" s="173"/>
      <c r="D13" s="173"/>
      <c r="E13" s="173"/>
    </row>
    <row r="14" spans="1:5" ht="39.6" x14ac:dyDescent="0.3">
      <c r="A14" s="103" t="s">
        <v>59</v>
      </c>
      <c r="B14" s="104" t="s">
        <v>60</v>
      </c>
      <c r="C14" s="103">
        <v>3</v>
      </c>
      <c r="D14" s="143">
        <v>352976</v>
      </c>
      <c r="E14" s="143">
        <f t="shared" ref="E14:E20" si="2">C14*D14</f>
        <v>1058928</v>
      </c>
    </row>
    <row r="15" spans="1:5" ht="26.4" x14ac:dyDescent="0.3">
      <c r="A15" s="103" t="s">
        <v>61</v>
      </c>
      <c r="B15" s="104" t="s">
        <v>322</v>
      </c>
      <c r="C15" s="103">
        <v>1</v>
      </c>
      <c r="D15" s="143">
        <v>3419868</v>
      </c>
      <c r="E15" s="143">
        <f t="shared" si="2"/>
        <v>3419868</v>
      </c>
    </row>
    <row r="16" spans="1:5" x14ac:dyDescent="0.3">
      <c r="A16" s="103" t="s">
        <v>62</v>
      </c>
      <c r="B16" s="104" t="s">
        <v>349</v>
      </c>
      <c r="C16" s="103">
        <v>1</v>
      </c>
      <c r="D16" s="143">
        <v>1308000</v>
      </c>
      <c r="E16" s="143">
        <f t="shared" si="2"/>
        <v>1308000</v>
      </c>
    </row>
    <row r="17" spans="1:5" ht="39.6" x14ac:dyDescent="0.3">
      <c r="A17" s="103" t="s">
        <v>63</v>
      </c>
      <c r="B17" s="104" t="s">
        <v>350</v>
      </c>
      <c r="C17" s="103">
        <v>1</v>
      </c>
      <c r="D17" s="143">
        <v>336244</v>
      </c>
      <c r="E17" s="143">
        <f t="shared" si="2"/>
        <v>336244</v>
      </c>
    </row>
    <row r="18" spans="1:5" ht="26.4" x14ac:dyDescent="0.3">
      <c r="A18" s="103" t="s">
        <v>64</v>
      </c>
      <c r="B18" s="104" t="s">
        <v>323</v>
      </c>
      <c r="C18" s="103">
        <v>6</v>
      </c>
      <c r="D18" s="143">
        <v>5258</v>
      </c>
      <c r="E18" s="143">
        <f t="shared" si="2"/>
        <v>31548</v>
      </c>
    </row>
    <row r="19" spans="1:5" ht="52.8" x14ac:dyDescent="0.3">
      <c r="A19" s="103" t="s">
        <v>65</v>
      </c>
      <c r="B19" s="104" t="s">
        <v>351</v>
      </c>
      <c r="C19" s="103">
        <v>1</v>
      </c>
      <c r="D19" s="143">
        <v>310844</v>
      </c>
      <c r="E19" s="143">
        <f t="shared" si="2"/>
        <v>310844</v>
      </c>
    </row>
    <row r="20" spans="1:5" ht="52.8" x14ac:dyDescent="0.3">
      <c r="A20" s="103" t="s">
        <v>66</v>
      </c>
      <c r="B20" s="104" t="s">
        <v>67</v>
      </c>
      <c r="C20" s="103">
        <v>1</v>
      </c>
      <c r="D20" s="143">
        <v>192943</v>
      </c>
      <c r="E20" s="143">
        <f t="shared" si="2"/>
        <v>192943</v>
      </c>
    </row>
    <row r="21" spans="1:5" x14ac:dyDescent="0.3">
      <c r="A21" s="168" t="s">
        <v>68</v>
      </c>
      <c r="B21" s="169"/>
      <c r="C21" s="169"/>
      <c r="D21" s="169"/>
      <c r="E21" s="169"/>
    </row>
    <row r="22" spans="1:5" x14ac:dyDescent="0.3">
      <c r="A22" s="4" t="s">
        <v>69</v>
      </c>
      <c r="B22" s="105" t="s">
        <v>324</v>
      </c>
      <c r="C22" s="4">
        <v>1</v>
      </c>
      <c r="D22" s="143">
        <v>140381</v>
      </c>
      <c r="E22" s="143">
        <f t="shared" ref="E22:E23" si="3">C22*D22</f>
        <v>140381</v>
      </c>
    </row>
    <row r="23" spans="1:5" ht="52.8" x14ac:dyDescent="0.3">
      <c r="A23" s="4" t="s">
        <v>70</v>
      </c>
      <c r="B23" s="105" t="s">
        <v>352</v>
      </c>
      <c r="C23" s="4">
        <v>1</v>
      </c>
      <c r="D23" s="143">
        <v>46107</v>
      </c>
      <c r="E23" s="143">
        <f t="shared" si="3"/>
        <v>46107</v>
      </c>
    </row>
    <row r="24" spans="1:5" x14ac:dyDescent="0.3">
      <c r="A24" s="168" t="s">
        <v>71</v>
      </c>
      <c r="B24" s="169"/>
      <c r="C24" s="169"/>
      <c r="D24" s="169"/>
      <c r="E24" s="169"/>
    </row>
    <row r="25" spans="1:5" ht="52.8" x14ac:dyDescent="0.3">
      <c r="A25" s="4" t="s">
        <v>72</v>
      </c>
      <c r="B25" s="105" t="s">
        <v>353</v>
      </c>
      <c r="C25" s="4">
        <v>1</v>
      </c>
      <c r="D25" s="143">
        <v>46107</v>
      </c>
      <c r="E25" s="143">
        <f t="shared" ref="E25:E31" si="4">C25*D25</f>
        <v>46107</v>
      </c>
    </row>
    <row r="26" spans="1:5" ht="79.2" x14ac:dyDescent="0.3">
      <c r="A26" s="4" t="s">
        <v>73</v>
      </c>
      <c r="B26" s="105" t="s">
        <v>74</v>
      </c>
      <c r="C26" s="4">
        <v>1</v>
      </c>
      <c r="D26" s="143">
        <v>270962</v>
      </c>
      <c r="E26" s="143">
        <f t="shared" si="4"/>
        <v>270962</v>
      </c>
    </row>
    <row r="27" spans="1:5" ht="66" x14ac:dyDescent="0.3">
      <c r="A27" s="4" t="s">
        <v>75</v>
      </c>
      <c r="B27" s="105" t="s">
        <v>76</v>
      </c>
      <c r="C27" s="4">
        <v>1</v>
      </c>
      <c r="D27" s="143">
        <v>997350.00000000012</v>
      </c>
      <c r="E27" s="143">
        <f t="shared" si="4"/>
        <v>997350.00000000012</v>
      </c>
    </row>
    <row r="28" spans="1:5" ht="26.4" x14ac:dyDescent="0.3">
      <c r="A28" s="174" t="s">
        <v>77</v>
      </c>
      <c r="B28" s="105" t="s">
        <v>354</v>
      </c>
      <c r="C28" s="4">
        <v>1</v>
      </c>
      <c r="D28" s="143">
        <v>43600</v>
      </c>
      <c r="E28" s="143">
        <f t="shared" si="4"/>
        <v>43600</v>
      </c>
    </row>
    <row r="29" spans="1:5" ht="26.4" x14ac:dyDescent="0.3">
      <c r="A29" s="175"/>
      <c r="B29" s="105" t="s">
        <v>79</v>
      </c>
      <c r="C29" s="4">
        <v>1</v>
      </c>
      <c r="D29" s="143">
        <v>34880</v>
      </c>
      <c r="E29" s="143">
        <f t="shared" si="4"/>
        <v>34880</v>
      </c>
    </row>
    <row r="30" spans="1:5" ht="26.4" x14ac:dyDescent="0.3">
      <c r="A30" s="175"/>
      <c r="B30" s="105" t="s">
        <v>355</v>
      </c>
      <c r="C30" s="4">
        <v>3</v>
      </c>
      <c r="D30" s="143">
        <v>10900</v>
      </c>
      <c r="E30" s="143">
        <f t="shared" si="4"/>
        <v>32700</v>
      </c>
    </row>
    <row r="31" spans="1:5" ht="26.4" x14ac:dyDescent="0.3">
      <c r="A31" s="175"/>
      <c r="B31" s="105" t="s">
        <v>356</v>
      </c>
      <c r="C31" s="4">
        <v>3</v>
      </c>
      <c r="D31" s="143">
        <v>10900</v>
      </c>
      <c r="E31" s="143">
        <f t="shared" si="4"/>
        <v>32700</v>
      </c>
    </row>
    <row r="32" spans="1:5" x14ac:dyDescent="0.3">
      <c r="A32" s="175"/>
      <c r="B32" s="110" t="s">
        <v>363</v>
      </c>
      <c r="C32" s="4">
        <v>1</v>
      </c>
      <c r="D32" s="143">
        <v>1141230</v>
      </c>
      <c r="E32" s="143">
        <v>1141230</v>
      </c>
    </row>
    <row r="33" spans="1:5" ht="26.4" x14ac:dyDescent="0.3">
      <c r="A33" s="4" t="s">
        <v>78</v>
      </c>
      <c r="B33" s="105" t="s">
        <v>81</v>
      </c>
      <c r="C33" s="4">
        <v>1</v>
      </c>
      <c r="D33" s="143">
        <v>27250.000000000004</v>
      </c>
      <c r="E33" s="143">
        <f t="shared" ref="E33:E36" si="5">C33*D33</f>
        <v>27250.000000000004</v>
      </c>
    </row>
    <row r="34" spans="1:5" ht="52.8" x14ac:dyDescent="0.3">
      <c r="A34" s="4" t="s">
        <v>80</v>
      </c>
      <c r="B34" s="105" t="s">
        <v>357</v>
      </c>
      <c r="C34" s="4">
        <v>1</v>
      </c>
      <c r="D34" s="143">
        <v>115953</v>
      </c>
      <c r="E34" s="143">
        <f t="shared" si="5"/>
        <v>115953</v>
      </c>
    </row>
    <row r="35" spans="1:5" ht="52.8" x14ac:dyDescent="0.3">
      <c r="A35" s="4" t="s">
        <v>82</v>
      </c>
      <c r="B35" s="105" t="s">
        <v>358</v>
      </c>
      <c r="C35" s="4">
        <v>1</v>
      </c>
      <c r="D35" s="143">
        <v>115953</v>
      </c>
      <c r="E35" s="143">
        <f t="shared" si="5"/>
        <v>115953</v>
      </c>
    </row>
    <row r="36" spans="1:5" ht="39.6" x14ac:dyDescent="0.3">
      <c r="A36" s="4" t="s">
        <v>83</v>
      </c>
      <c r="B36" s="105" t="s">
        <v>359</v>
      </c>
      <c r="C36" s="4">
        <v>1</v>
      </c>
      <c r="D36" s="143">
        <v>584288</v>
      </c>
      <c r="E36" s="143">
        <f t="shared" si="5"/>
        <v>584288</v>
      </c>
    </row>
    <row r="37" spans="1:5" x14ac:dyDescent="0.3">
      <c r="A37" s="168" t="s">
        <v>87</v>
      </c>
      <c r="B37" s="169"/>
      <c r="C37" s="169"/>
      <c r="D37" s="169"/>
      <c r="E37" s="169"/>
    </row>
    <row r="38" spans="1:5" ht="26.4" x14ac:dyDescent="0.3">
      <c r="A38" s="4" t="s">
        <v>84</v>
      </c>
      <c r="B38" s="105" t="s">
        <v>89</v>
      </c>
      <c r="C38" s="4">
        <v>2</v>
      </c>
      <c r="D38" s="143">
        <v>187034</v>
      </c>
      <c r="E38" s="143">
        <f t="shared" ref="E38:E40" si="6">C38*D38</f>
        <v>374068</v>
      </c>
    </row>
    <row r="39" spans="1:5" ht="52.8" x14ac:dyDescent="0.3">
      <c r="A39" s="4" t="s">
        <v>85</v>
      </c>
      <c r="B39" s="105" t="s">
        <v>360</v>
      </c>
      <c r="C39" s="4">
        <v>1</v>
      </c>
      <c r="D39" s="143">
        <v>239668</v>
      </c>
      <c r="E39" s="143">
        <f t="shared" si="6"/>
        <v>239668</v>
      </c>
    </row>
    <row r="40" spans="1:5" ht="52.8" x14ac:dyDescent="0.3">
      <c r="A40" s="4" t="s">
        <v>86</v>
      </c>
      <c r="B40" s="105" t="s">
        <v>361</v>
      </c>
      <c r="C40" s="4">
        <v>1</v>
      </c>
      <c r="D40" s="143">
        <v>349134</v>
      </c>
      <c r="E40" s="143">
        <f t="shared" si="6"/>
        <v>349134</v>
      </c>
    </row>
    <row r="41" spans="1:5" x14ac:dyDescent="0.3">
      <c r="A41" s="168" t="s">
        <v>92</v>
      </c>
      <c r="B41" s="169"/>
      <c r="C41" s="169"/>
      <c r="D41" s="169"/>
      <c r="E41" s="169"/>
    </row>
    <row r="42" spans="1:5" ht="52.8" x14ac:dyDescent="0.3">
      <c r="A42" s="4" t="s">
        <v>88</v>
      </c>
      <c r="B42" s="105" t="s">
        <v>94</v>
      </c>
      <c r="C42" s="4">
        <v>4</v>
      </c>
      <c r="D42" s="143">
        <v>72158</v>
      </c>
      <c r="E42" s="143">
        <f>C42*D42</f>
        <v>288632</v>
      </c>
    </row>
    <row r="43" spans="1:5" x14ac:dyDescent="0.3">
      <c r="A43" s="168" t="s">
        <v>95</v>
      </c>
      <c r="B43" s="169"/>
      <c r="C43" s="169"/>
      <c r="D43" s="169"/>
      <c r="E43" s="169"/>
    </row>
    <row r="44" spans="1:5" ht="39.6" x14ac:dyDescent="0.3">
      <c r="A44" s="4" t="s">
        <v>90</v>
      </c>
      <c r="B44" s="105" t="s">
        <v>362</v>
      </c>
      <c r="C44" s="5">
        <v>1</v>
      </c>
      <c r="D44" s="143">
        <v>112802</v>
      </c>
      <c r="E44" s="143">
        <f t="shared" ref="E44:E45" si="7">C44*D44</f>
        <v>112802</v>
      </c>
    </row>
    <row r="45" spans="1:5" ht="52.8" x14ac:dyDescent="0.3">
      <c r="A45" s="4" t="s">
        <v>91</v>
      </c>
      <c r="B45" s="105" t="s">
        <v>98</v>
      </c>
      <c r="C45" s="4">
        <v>1</v>
      </c>
      <c r="D45" s="143">
        <v>140381</v>
      </c>
      <c r="E45" s="143">
        <f t="shared" si="7"/>
        <v>140381</v>
      </c>
    </row>
    <row r="46" spans="1:5" x14ac:dyDescent="0.3">
      <c r="A46" s="168" t="s">
        <v>99</v>
      </c>
      <c r="B46" s="169"/>
      <c r="C46" s="169"/>
      <c r="D46" s="169"/>
      <c r="E46" s="169"/>
    </row>
    <row r="47" spans="1:5" ht="26.4" x14ac:dyDescent="0.3">
      <c r="A47" s="4" t="s">
        <v>93</v>
      </c>
      <c r="B47" s="105" t="s">
        <v>101</v>
      </c>
      <c r="C47" s="4">
        <v>2</v>
      </c>
      <c r="D47" s="143">
        <v>30568</v>
      </c>
      <c r="E47" s="143">
        <f t="shared" ref="E47:E50" si="8">C47*D47</f>
        <v>61136</v>
      </c>
    </row>
    <row r="48" spans="1:5" ht="39.6" x14ac:dyDescent="0.3">
      <c r="A48" s="4" t="s">
        <v>96</v>
      </c>
      <c r="B48" s="105" t="s">
        <v>103</v>
      </c>
      <c r="C48" s="4">
        <v>3</v>
      </c>
      <c r="D48" s="143">
        <v>119028.00000000001</v>
      </c>
      <c r="E48" s="143">
        <f t="shared" si="8"/>
        <v>357084.00000000006</v>
      </c>
    </row>
    <row r="49" spans="1:5" ht="52.8" x14ac:dyDescent="0.3">
      <c r="A49" s="4" t="s">
        <v>97</v>
      </c>
      <c r="B49" s="105" t="s">
        <v>105</v>
      </c>
      <c r="C49" s="4">
        <v>1</v>
      </c>
      <c r="D49" s="143">
        <v>32068</v>
      </c>
      <c r="E49" s="143">
        <f t="shared" si="8"/>
        <v>32068</v>
      </c>
    </row>
    <row r="50" spans="1:5" ht="27" thickBot="1" x14ac:dyDescent="0.35">
      <c r="A50" s="6" t="s">
        <v>100</v>
      </c>
      <c r="B50" s="106" t="s">
        <v>107</v>
      </c>
      <c r="C50" s="4">
        <v>1</v>
      </c>
      <c r="D50" s="143">
        <v>21800</v>
      </c>
      <c r="E50" s="143">
        <f t="shared" si="8"/>
        <v>21800</v>
      </c>
    </row>
    <row r="51" spans="1:5" ht="15" thickBot="1" x14ac:dyDescent="0.35">
      <c r="A51" s="52"/>
      <c r="B51" s="107" t="s">
        <v>328</v>
      </c>
      <c r="C51" s="108"/>
      <c r="D51" s="109"/>
      <c r="E51" s="146">
        <f>SUM(E3:E9,E11:E12,E14:E20,E22:E23,E25:E26,E32:E35,E36,E38:E40,E42,E44:E45,E47:E50)</f>
        <v>13232641</v>
      </c>
    </row>
  </sheetData>
  <mergeCells count="10">
    <mergeCell ref="A37:E37"/>
    <mergeCell ref="A41:E41"/>
    <mergeCell ref="A43:E43"/>
    <mergeCell ref="A46:E46"/>
    <mergeCell ref="A2:E2"/>
    <mergeCell ref="A10:E10"/>
    <mergeCell ref="A13:E13"/>
    <mergeCell ref="A21:E21"/>
    <mergeCell ref="A24:E24"/>
    <mergeCell ref="A28:A32"/>
  </mergeCells>
  <conditionalFormatting sqref="A1:E1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Mobíliák összesítése</vt:lpstr>
      <vt:lpstr>Ingóságok_1_Iskola butorok</vt:lpstr>
      <vt:lpstr>Ingóságok_1_Sporttechnológia</vt:lpstr>
      <vt:lpstr>Ingóságok_1_Udvari butorok</vt:lpstr>
      <vt:lpstr>Ingóságok_1_egyeb butorok</vt:lpstr>
      <vt:lpstr>Ingóságok_3_Informatika</vt:lpstr>
      <vt:lpstr>Ingóságok_2_Konyha_Kergazd</vt:lpstr>
      <vt:lpstr>'Ingóságok_1_Iskola butorok'!Nyomtatási_cím</vt:lpstr>
      <vt:lpstr>Ingóságok_1_Sporttechnológia!Nyomtatási_cím</vt:lpstr>
      <vt:lpstr>Ingóságok_1_Sporttechnológia!Nyomtatási_terület</vt:lpstr>
      <vt:lpstr>'Ingóságok_1_Udvari butorok'!Nyomtatási_terület</vt:lpstr>
    </vt:vector>
  </TitlesOfParts>
  <Company>Klebelsberg Intézményfenntartó Központ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Hajtóné Kiss Ágnes</dc:creator>
  <cp:lastModifiedBy>dr. Kovács Katalin</cp:lastModifiedBy>
  <cp:lastPrinted>2025-09-09T21:25:14Z</cp:lastPrinted>
  <dcterms:created xsi:type="dcterms:W3CDTF">2024-03-26T10:32:34Z</dcterms:created>
  <dcterms:modified xsi:type="dcterms:W3CDTF">2025-09-15T09:19:49Z</dcterms:modified>
</cp:coreProperties>
</file>