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4355" windowHeight="532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K28" i="1" l="1"/>
  <c r="K27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0" i="1"/>
  <c r="K9" i="1"/>
  <c r="K8" i="1"/>
  <c r="J28" i="1"/>
  <c r="J27" i="1"/>
  <c r="J26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0" i="1"/>
  <c r="J9" i="1"/>
  <c r="J8" i="1"/>
  <c r="I28" i="1"/>
  <c r="I27" i="1"/>
  <c r="I26" i="1"/>
  <c r="K26" i="1" s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H28" i="1"/>
  <c r="H27" i="1"/>
  <c r="H26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0" i="1"/>
  <c r="H9" i="1"/>
  <c r="H8" i="1"/>
  <c r="G29" i="1" l="1"/>
  <c r="F29" i="1"/>
  <c r="H29" i="1" s="1"/>
  <c r="E29" i="1"/>
  <c r="D29" i="1"/>
  <c r="C29" i="1"/>
  <c r="I29" i="1" l="1"/>
  <c r="K29" i="1" s="1"/>
  <c r="J29" i="1"/>
</calcChain>
</file>

<file path=xl/sharedStrings.xml><?xml version="1.0" encoding="utf-8"?>
<sst xmlns="http://schemas.openxmlformats.org/spreadsheetml/2006/main" count="38" uniqueCount="34">
  <si>
    <t>Önkormányzati fenntartású intézmény neve</t>
  </si>
  <si>
    <t>Polgármesteri Hivatal</t>
  </si>
  <si>
    <t>XVI. Kerület Kertvárosi Egészségügyi Szolgálata</t>
  </si>
  <si>
    <t xml:space="preserve">Gamesz </t>
  </si>
  <si>
    <t>Gameszhez tartozó intézmények</t>
  </si>
  <si>
    <t>Cinkotai Huncutka Óvoda</t>
  </si>
  <si>
    <t>Gyerekkuckó Óvoda</t>
  </si>
  <si>
    <t>Margaréta Óvoda</t>
  </si>
  <si>
    <t>Mátyásföldi Fecskefészek Óvoda</t>
  </si>
  <si>
    <t>Napsugár Óvoda</t>
  </si>
  <si>
    <t>Sashalmi Manoda Óvoda</t>
  </si>
  <si>
    <t>Szentmihályi Játszókert Óvoda</t>
  </si>
  <si>
    <t>Egyesített Bölcsőde</t>
  </si>
  <si>
    <t>Napraforgó Gyermekjóléti Központ, Családsegítő Szolgálat és Nevelési Tanácsadó</t>
  </si>
  <si>
    <t>Corvin Művelődési Ház</t>
  </si>
  <si>
    <t>Területi Szociális Szolgálat</t>
  </si>
  <si>
    <t>Kerületgazda Szolgáltató Szervezet</t>
  </si>
  <si>
    <t>Rákosmenti Mezei Őrszolgálat</t>
  </si>
  <si>
    <t>Gazdasági Társaságok</t>
  </si>
  <si>
    <t>Rehab XVI.Foglalkoztató és Szolgáltató Kft.</t>
  </si>
  <si>
    <t>Kertvárosi Sportlétesítményeket Üzemeltető Kft.</t>
  </si>
  <si>
    <t>„Sashalmi Piac” Kft.</t>
  </si>
  <si>
    <t>Sorszám</t>
  </si>
  <si>
    <t xml:space="preserve">Költségvetése                                                      </t>
  </si>
  <si>
    <t>2014 (terv)</t>
  </si>
  <si>
    <t>2013 (tény)</t>
  </si>
  <si>
    <t>engedélyezett létszám (fő) 2014 terv</t>
  </si>
  <si>
    <t>Összesen:</t>
  </si>
  <si>
    <t>Budapest Főváros XVI. kerületi Önkormányzat intézményeinek és gazdasági társaságainak egyes költségvetési adatai (ezer forintban)</t>
  </si>
  <si>
    <t>Forintban</t>
  </si>
  <si>
    <t>%</t>
  </si>
  <si>
    <t>Támogatás változás 2013-ról 2014-re</t>
  </si>
  <si>
    <t xml:space="preserve"> önkormányzati költségvetési támogatás</t>
  </si>
  <si>
    <t>Önkormányzati támogatás aránya a költségvetési főösszeghez viszonyítva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</si>
</sst>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3" fontId="0" fillId="0" borderId="0" xfId="0" applyNumberFormat="1"/>
    <xf numFmtId="3" fontId="0" fillId="0" borderId="1" xfId="0" applyNumberFormat="1" applyBorder="1"/>
    <xf numFmtId="3" fontId="3" fillId="0" borderId="1" xfId="0" applyNumberFormat="1" applyFont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3" fontId="3" fillId="0" borderId="1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0" fontId="0" fillId="0" borderId="0" xfId="0" applyAlignment="1"/>
    <xf numFmtId="3" fontId="0" fillId="0" borderId="3" xfId="0" applyNumberFormat="1" applyBorder="1"/>
    <xf numFmtId="3" fontId="0" fillId="0" borderId="3" xfId="0" applyNumberFormat="1" applyBorder="1" applyAlignment="1">
      <alignment horizontal="right"/>
    </xf>
    <xf numFmtId="3" fontId="1" fillId="0" borderId="3" xfId="0" applyNumberFormat="1" applyFont="1" applyBorder="1"/>
    <xf numFmtId="164" fontId="0" fillId="0" borderId="1" xfId="0" applyNumberForma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3" fontId="0" fillId="0" borderId="2" xfId="0" applyNumberFormat="1" applyBorder="1"/>
    <xf numFmtId="3" fontId="0" fillId="0" borderId="6" xfId="0" applyNumberFormat="1" applyBorder="1"/>
    <xf numFmtId="164" fontId="0" fillId="0" borderId="2" xfId="0" applyNumberFormat="1" applyBorder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3" fontId="1" fillId="0" borderId="2" xfId="0" applyNumberFormat="1" applyFont="1" applyBorder="1"/>
    <xf numFmtId="164" fontId="1" fillId="0" borderId="2" xfId="0" applyNumberFormat="1" applyFont="1" applyBorder="1"/>
    <xf numFmtId="0" fontId="4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9"/>
  <sheetViews>
    <sheetView tabSelected="1" topLeftCell="D18" workbookViewId="0">
      <selection activeCell="N6" sqref="N6"/>
    </sheetView>
  </sheetViews>
  <sheetFormatPr defaultRowHeight="15" x14ac:dyDescent="0.25"/>
  <cols>
    <col min="2" max="2" width="44.140625" customWidth="1"/>
    <col min="3" max="3" width="17.28515625" customWidth="1"/>
    <col min="4" max="4" width="13.85546875" customWidth="1"/>
    <col min="5" max="5" width="13.140625" customWidth="1"/>
    <col min="6" max="6" width="12.140625" customWidth="1"/>
    <col min="7" max="7" width="13" customWidth="1"/>
    <col min="8" max="8" width="12.5703125" customWidth="1"/>
    <col min="9" max="9" width="12.28515625" customWidth="1"/>
  </cols>
  <sheetData>
    <row r="2" spans="1:11" x14ac:dyDescent="0.25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15"/>
      <c r="B3" s="15"/>
      <c r="C3" s="15"/>
      <c r="D3" s="15"/>
      <c r="E3" s="15"/>
      <c r="F3" s="15"/>
      <c r="G3" s="15"/>
      <c r="H3" s="15"/>
    </row>
    <row r="4" spans="1:11" x14ac:dyDescent="0.25">
      <c r="A4" s="15"/>
      <c r="B4" s="15"/>
      <c r="C4" s="15"/>
      <c r="D4" s="15"/>
      <c r="E4" s="15"/>
      <c r="F4" s="15"/>
      <c r="G4" s="15"/>
      <c r="H4" s="15"/>
    </row>
    <row r="5" spans="1:11" ht="15.75" thickBot="1" x14ac:dyDescent="0.3">
      <c r="D5" s="7"/>
    </row>
    <row r="6" spans="1:11" ht="60.75" customHeight="1" x14ac:dyDescent="0.25">
      <c r="A6" s="42" t="s">
        <v>22</v>
      </c>
      <c r="B6" s="44" t="s">
        <v>0</v>
      </c>
      <c r="C6" s="41" t="s">
        <v>23</v>
      </c>
      <c r="D6" s="41"/>
      <c r="E6" s="46" t="s">
        <v>26</v>
      </c>
      <c r="F6" s="39" t="s">
        <v>32</v>
      </c>
      <c r="G6" s="40"/>
      <c r="H6" s="33" t="s">
        <v>33</v>
      </c>
      <c r="I6" s="33"/>
      <c r="J6" s="34" t="s">
        <v>31</v>
      </c>
      <c r="K6" s="35"/>
    </row>
    <row r="7" spans="1:11" ht="33" customHeight="1" thickBot="1" x14ac:dyDescent="0.3">
      <c r="A7" s="43"/>
      <c r="B7" s="45"/>
      <c r="C7" s="26" t="s">
        <v>25</v>
      </c>
      <c r="D7" s="26" t="s">
        <v>24</v>
      </c>
      <c r="E7" s="47"/>
      <c r="F7" s="26" t="s">
        <v>25</v>
      </c>
      <c r="G7" s="27" t="s">
        <v>24</v>
      </c>
      <c r="H7" s="26" t="s">
        <v>25</v>
      </c>
      <c r="I7" s="26" t="s">
        <v>24</v>
      </c>
      <c r="J7" s="28" t="s">
        <v>29</v>
      </c>
      <c r="K7" s="29" t="s">
        <v>30</v>
      </c>
    </row>
    <row r="8" spans="1:11" x14ac:dyDescent="0.25">
      <c r="A8" s="20">
        <v>1</v>
      </c>
      <c r="B8" s="21" t="s">
        <v>1</v>
      </c>
      <c r="C8" s="8">
        <v>833753</v>
      </c>
      <c r="D8" s="22">
        <v>804735</v>
      </c>
      <c r="E8" s="23">
        <v>129.5</v>
      </c>
      <c r="F8" s="23">
        <v>872574</v>
      </c>
      <c r="G8" s="24">
        <v>783181</v>
      </c>
      <c r="H8" s="25">
        <f>SUM(F8/C8)*100</f>
        <v>104.65617515019436</v>
      </c>
      <c r="I8" s="25">
        <f>SUM(G8/D8)*100</f>
        <v>97.321602763642687</v>
      </c>
      <c r="J8" s="23">
        <f>SUM(G8-F8)</f>
        <v>-89393</v>
      </c>
      <c r="K8" s="25">
        <f>SUM(I8-H8)</f>
        <v>-7.3345723865516703</v>
      </c>
    </row>
    <row r="9" spans="1:11" x14ac:dyDescent="0.25">
      <c r="A9" s="1">
        <v>2</v>
      </c>
      <c r="B9" s="2" t="s">
        <v>2</v>
      </c>
      <c r="C9" s="5">
        <v>1003667</v>
      </c>
      <c r="D9" s="6">
        <v>981903</v>
      </c>
      <c r="E9" s="9">
        <v>203.5</v>
      </c>
      <c r="F9" s="9">
        <v>63021</v>
      </c>
      <c r="G9" s="16">
        <v>39989</v>
      </c>
      <c r="H9" s="19">
        <f t="shared" ref="H9:H29" si="0">SUM(F9/C9)*100</f>
        <v>6.2790746333196177</v>
      </c>
      <c r="I9" s="19">
        <f t="shared" ref="I9:I29" si="1">SUM(G9/D9)*100</f>
        <v>4.0726018761527358</v>
      </c>
      <c r="J9" s="23">
        <f t="shared" ref="J9:J29" si="2">SUM(G9-F9)</f>
        <v>-23032</v>
      </c>
      <c r="K9" s="25">
        <f t="shared" ref="K9:K29" si="3">SUM(I9-H9)</f>
        <v>-2.2064727571668818</v>
      </c>
    </row>
    <row r="10" spans="1:11" x14ac:dyDescent="0.25">
      <c r="A10" s="1">
        <v>3</v>
      </c>
      <c r="B10" s="2" t="s">
        <v>3</v>
      </c>
      <c r="C10" s="5">
        <v>94740</v>
      </c>
      <c r="D10" s="6">
        <v>65160</v>
      </c>
      <c r="E10" s="9">
        <v>17</v>
      </c>
      <c r="F10" s="9">
        <v>74378</v>
      </c>
      <c r="G10" s="16">
        <v>65100</v>
      </c>
      <c r="H10" s="19">
        <f t="shared" si="0"/>
        <v>78.507494194637957</v>
      </c>
      <c r="I10" s="19">
        <f t="shared" si="1"/>
        <v>99.907918968692442</v>
      </c>
      <c r="J10" s="23">
        <f t="shared" si="2"/>
        <v>-9278</v>
      </c>
      <c r="K10" s="25">
        <f t="shared" si="3"/>
        <v>21.400424774054486</v>
      </c>
    </row>
    <row r="11" spans="1:11" x14ac:dyDescent="0.25">
      <c r="A11" s="48" t="s">
        <v>4</v>
      </c>
      <c r="B11" s="49"/>
      <c r="C11" s="49"/>
      <c r="D11" s="49"/>
      <c r="E11" s="49"/>
      <c r="F11" s="49"/>
      <c r="G11" s="49"/>
      <c r="H11" s="49"/>
      <c r="I11" s="49"/>
      <c r="J11" s="49"/>
      <c r="K11" s="50"/>
    </row>
    <row r="12" spans="1:11" x14ac:dyDescent="0.25">
      <c r="A12" s="1">
        <v>4</v>
      </c>
      <c r="B12" s="2" t="s">
        <v>5</v>
      </c>
      <c r="C12" s="5">
        <v>136777</v>
      </c>
      <c r="D12" s="5">
        <v>136301</v>
      </c>
      <c r="E12" s="9">
        <v>31.8</v>
      </c>
      <c r="F12" s="9">
        <v>113950</v>
      </c>
      <c r="G12" s="16">
        <v>119283</v>
      </c>
      <c r="H12" s="19">
        <f t="shared" si="0"/>
        <v>83.310790556891874</v>
      </c>
      <c r="I12" s="19">
        <f t="shared" si="1"/>
        <v>87.514398280276737</v>
      </c>
      <c r="J12" s="23">
        <f t="shared" si="2"/>
        <v>5333</v>
      </c>
      <c r="K12" s="25">
        <f t="shared" si="3"/>
        <v>4.203607723384863</v>
      </c>
    </row>
    <row r="13" spans="1:11" x14ac:dyDescent="0.25">
      <c r="A13" s="1">
        <v>5</v>
      </c>
      <c r="B13" s="3" t="s">
        <v>6</v>
      </c>
      <c r="C13" s="6">
        <v>183382</v>
      </c>
      <c r="D13" s="6">
        <v>208630</v>
      </c>
      <c r="E13" s="9">
        <v>50.5</v>
      </c>
      <c r="F13" s="9">
        <v>158002</v>
      </c>
      <c r="G13" s="16">
        <v>191739</v>
      </c>
      <c r="H13" s="19">
        <f t="shared" si="0"/>
        <v>86.160037517313583</v>
      </c>
      <c r="I13" s="19">
        <f t="shared" si="1"/>
        <v>91.903848919139136</v>
      </c>
      <c r="J13" s="23">
        <f t="shared" si="2"/>
        <v>33737</v>
      </c>
      <c r="K13" s="25">
        <f t="shared" si="3"/>
        <v>5.7438114018255533</v>
      </c>
    </row>
    <row r="14" spans="1:11" x14ac:dyDescent="0.25">
      <c r="A14" s="1">
        <v>6</v>
      </c>
      <c r="B14" s="3" t="s">
        <v>7</v>
      </c>
      <c r="C14" s="6">
        <v>151053</v>
      </c>
      <c r="D14" s="6">
        <v>145820</v>
      </c>
      <c r="E14" s="9">
        <v>36.5</v>
      </c>
      <c r="F14" s="9">
        <v>129418</v>
      </c>
      <c r="G14" s="16">
        <v>132146</v>
      </c>
      <c r="H14" s="19">
        <f t="shared" si="0"/>
        <v>85.677212633976154</v>
      </c>
      <c r="I14" s="19">
        <f t="shared" si="1"/>
        <v>90.622685502674528</v>
      </c>
      <c r="J14" s="23">
        <f t="shared" si="2"/>
        <v>2728</v>
      </c>
      <c r="K14" s="25">
        <f t="shared" si="3"/>
        <v>4.9454728686983742</v>
      </c>
    </row>
    <row r="15" spans="1:11" x14ac:dyDescent="0.25">
      <c r="A15" s="1">
        <v>7</v>
      </c>
      <c r="B15" s="3" t="s">
        <v>8</v>
      </c>
      <c r="C15" s="6">
        <v>314234</v>
      </c>
      <c r="D15" s="6">
        <v>369240</v>
      </c>
      <c r="E15" s="9">
        <v>85</v>
      </c>
      <c r="F15" s="9">
        <v>269363</v>
      </c>
      <c r="G15" s="16">
        <v>336788</v>
      </c>
      <c r="H15" s="19">
        <f t="shared" si="0"/>
        <v>85.720514011851051</v>
      </c>
      <c r="I15" s="19">
        <f t="shared" si="1"/>
        <v>91.211136388256961</v>
      </c>
      <c r="J15" s="23">
        <f t="shared" si="2"/>
        <v>67425</v>
      </c>
      <c r="K15" s="25">
        <f t="shared" si="3"/>
        <v>5.4906223764059092</v>
      </c>
    </row>
    <row r="16" spans="1:11" x14ac:dyDescent="0.25">
      <c r="A16" s="1">
        <v>8</v>
      </c>
      <c r="B16" s="3" t="s">
        <v>9</v>
      </c>
      <c r="C16" s="6">
        <v>230146</v>
      </c>
      <c r="D16" s="6">
        <v>244592</v>
      </c>
      <c r="E16" s="9">
        <v>60.5</v>
      </c>
      <c r="F16" s="9">
        <v>204069</v>
      </c>
      <c r="G16" s="16">
        <v>231304</v>
      </c>
      <c r="H16" s="19">
        <f t="shared" si="0"/>
        <v>88.669366402196871</v>
      </c>
      <c r="I16" s="19">
        <f t="shared" si="1"/>
        <v>94.567279387715047</v>
      </c>
      <c r="J16" s="23">
        <f t="shared" si="2"/>
        <v>27235</v>
      </c>
      <c r="K16" s="25">
        <f t="shared" si="3"/>
        <v>5.8979129855181753</v>
      </c>
    </row>
    <row r="17" spans="1:11" x14ac:dyDescent="0.25">
      <c r="A17" s="1">
        <v>9</v>
      </c>
      <c r="B17" s="3" t="s">
        <v>10</v>
      </c>
      <c r="C17" s="6">
        <v>130116</v>
      </c>
      <c r="D17" s="6">
        <v>128151</v>
      </c>
      <c r="E17" s="9">
        <v>32</v>
      </c>
      <c r="F17" s="9">
        <v>115040</v>
      </c>
      <c r="G17" s="16">
        <v>118326</v>
      </c>
      <c r="H17" s="19">
        <f t="shared" si="0"/>
        <v>88.41341572135633</v>
      </c>
      <c r="I17" s="19">
        <f t="shared" si="1"/>
        <v>92.33326310368237</v>
      </c>
      <c r="J17" s="23">
        <f t="shared" si="2"/>
        <v>3286</v>
      </c>
      <c r="K17" s="25">
        <f t="shared" si="3"/>
        <v>3.91984738232604</v>
      </c>
    </row>
    <row r="18" spans="1:11" x14ac:dyDescent="0.25">
      <c r="A18" s="1">
        <v>10</v>
      </c>
      <c r="B18" s="3" t="s">
        <v>11</v>
      </c>
      <c r="C18" s="6">
        <v>287853</v>
      </c>
      <c r="D18" s="6">
        <v>357025</v>
      </c>
      <c r="E18" s="9">
        <v>80</v>
      </c>
      <c r="F18" s="9">
        <v>251706</v>
      </c>
      <c r="G18" s="16">
        <v>329059</v>
      </c>
      <c r="H18" s="19">
        <f t="shared" si="0"/>
        <v>87.442548800950476</v>
      </c>
      <c r="I18" s="19">
        <f t="shared" si="1"/>
        <v>92.166935088579223</v>
      </c>
      <c r="J18" s="23">
        <f t="shared" si="2"/>
        <v>77353</v>
      </c>
      <c r="K18" s="25">
        <f t="shared" si="3"/>
        <v>4.7243862876287466</v>
      </c>
    </row>
    <row r="19" spans="1:11" x14ac:dyDescent="0.25">
      <c r="A19" s="1">
        <v>11</v>
      </c>
      <c r="B19" s="3" t="s">
        <v>12</v>
      </c>
      <c r="C19" s="6">
        <v>369296</v>
      </c>
      <c r="D19" s="6">
        <v>388769</v>
      </c>
      <c r="E19" s="9">
        <v>110.9</v>
      </c>
      <c r="F19" s="9">
        <v>288582</v>
      </c>
      <c r="G19" s="16">
        <v>327600</v>
      </c>
      <c r="H19" s="19">
        <f t="shared" si="0"/>
        <v>78.143819591872102</v>
      </c>
      <c r="I19" s="19">
        <f t="shared" si="1"/>
        <v>84.265977997216851</v>
      </c>
      <c r="J19" s="23">
        <f t="shared" si="2"/>
        <v>39018</v>
      </c>
      <c r="K19" s="25">
        <f t="shared" si="3"/>
        <v>6.1221584053447486</v>
      </c>
    </row>
    <row r="20" spans="1:11" ht="30" x14ac:dyDescent="0.25">
      <c r="A20" s="1">
        <v>12</v>
      </c>
      <c r="B20" s="4" t="s">
        <v>13</v>
      </c>
      <c r="C20" s="12">
        <v>87713</v>
      </c>
      <c r="D20" s="13">
        <v>88694</v>
      </c>
      <c r="E20" s="11">
        <v>25.2</v>
      </c>
      <c r="F20" s="11">
        <v>80000</v>
      </c>
      <c r="G20" s="17">
        <v>88694</v>
      </c>
      <c r="H20" s="19">
        <f t="shared" si="0"/>
        <v>91.206548630191648</v>
      </c>
      <c r="I20" s="19">
        <f t="shared" si="1"/>
        <v>100</v>
      </c>
      <c r="J20" s="23">
        <f t="shared" si="2"/>
        <v>8694</v>
      </c>
      <c r="K20" s="25">
        <f t="shared" si="3"/>
        <v>8.7934513698083521</v>
      </c>
    </row>
    <row r="21" spans="1:11" x14ac:dyDescent="0.25">
      <c r="A21" s="1">
        <v>13</v>
      </c>
      <c r="B21" s="3" t="s">
        <v>14</v>
      </c>
      <c r="C21" s="6">
        <v>171919</v>
      </c>
      <c r="D21" s="6">
        <v>158978</v>
      </c>
      <c r="E21" s="9">
        <v>24.5</v>
      </c>
      <c r="F21" s="9">
        <v>69573</v>
      </c>
      <c r="G21" s="16">
        <v>75178</v>
      </c>
      <c r="H21" s="19">
        <f t="shared" si="0"/>
        <v>40.468476433669345</v>
      </c>
      <c r="I21" s="19">
        <f t="shared" si="1"/>
        <v>47.28830404206871</v>
      </c>
      <c r="J21" s="23">
        <f t="shared" si="2"/>
        <v>5605</v>
      </c>
      <c r="K21" s="25">
        <f t="shared" si="3"/>
        <v>6.8198276083993647</v>
      </c>
    </row>
    <row r="22" spans="1:11" x14ac:dyDescent="0.25">
      <c r="A22" s="1">
        <v>14</v>
      </c>
      <c r="B22" s="3" t="s">
        <v>15</v>
      </c>
      <c r="C22" s="6">
        <v>362293</v>
      </c>
      <c r="D22" s="6">
        <v>381604</v>
      </c>
      <c r="E22" s="9">
        <v>74</v>
      </c>
      <c r="F22" s="9">
        <v>258479</v>
      </c>
      <c r="G22" s="16">
        <v>294878</v>
      </c>
      <c r="H22" s="19">
        <f t="shared" si="0"/>
        <v>71.345292346250133</v>
      </c>
      <c r="I22" s="19">
        <f t="shared" si="1"/>
        <v>77.27329902202284</v>
      </c>
      <c r="J22" s="23">
        <f t="shared" si="2"/>
        <v>36399</v>
      </c>
      <c r="K22" s="25">
        <f t="shared" si="3"/>
        <v>5.928006675772707</v>
      </c>
    </row>
    <row r="23" spans="1:11" x14ac:dyDescent="0.25">
      <c r="A23" s="1">
        <v>15</v>
      </c>
      <c r="B23" s="2" t="s">
        <v>16</v>
      </c>
      <c r="C23" s="5">
        <v>1333539</v>
      </c>
      <c r="D23" s="10">
        <v>1284371</v>
      </c>
      <c r="E23" s="9">
        <v>597</v>
      </c>
      <c r="F23" s="9">
        <v>924486</v>
      </c>
      <c r="G23" s="16">
        <v>882830</v>
      </c>
      <c r="H23" s="19">
        <f t="shared" si="0"/>
        <v>69.325756502059548</v>
      </c>
      <c r="I23" s="19">
        <f t="shared" si="1"/>
        <v>68.736369787234381</v>
      </c>
      <c r="J23" s="23">
        <f t="shared" si="2"/>
        <v>-41656</v>
      </c>
      <c r="K23" s="25">
        <f t="shared" si="3"/>
        <v>-0.58938671482516725</v>
      </c>
    </row>
    <row r="24" spans="1:11" x14ac:dyDescent="0.25">
      <c r="A24" s="1">
        <v>16</v>
      </c>
      <c r="B24" s="2" t="s">
        <v>17</v>
      </c>
      <c r="C24" s="5">
        <v>66500</v>
      </c>
      <c r="D24" s="6">
        <v>63891</v>
      </c>
      <c r="E24" s="9">
        <v>18</v>
      </c>
      <c r="F24" s="9">
        <v>6750</v>
      </c>
      <c r="G24" s="16">
        <v>6586</v>
      </c>
      <c r="H24" s="19">
        <f t="shared" si="0"/>
        <v>10.150375939849624</v>
      </c>
      <c r="I24" s="19">
        <f t="shared" si="1"/>
        <v>10.308181120971655</v>
      </c>
      <c r="J24" s="23">
        <f t="shared" si="2"/>
        <v>-164</v>
      </c>
      <c r="K24" s="25">
        <f t="shared" si="3"/>
        <v>0.1578051811220309</v>
      </c>
    </row>
    <row r="25" spans="1:11" x14ac:dyDescent="0.25">
      <c r="A25" s="48" t="s">
        <v>18</v>
      </c>
      <c r="B25" s="49"/>
      <c r="C25" s="49"/>
      <c r="D25" s="49"/>
      <c r="E25" s="49"/>
      <c r="F25" s="49"/>
      <c r="G25" s="49"/>
      <c r="H25" s="49"/>
      <c r="I25" s="49"/>
      <c r="J25" s="49"/>
      <c r="K25" s="50"/>
    </row>
    <row r="26" spans="1:11" x14ac:dyDescent="0.25">
      <c r="A26" s="1">
        <v>1</v>
      </c>
      <c r="B26" s="2" t="s">
        <v>19</v>
      </c>
      <c r="C26" s="5">
        <v>169166</v>
      </c>
      <c r="D26" s="6">
        <v>183375</v>
      </c>
      <c r="E26" s="9">
        <v>69</v>
      </c>
      <c r="F26" s="9">
        <v>12000</v>
      </c>
      <c r="G26" s="16">
        <v>11500</v>
      </c>
      <c r="H26" s="19">
        <f t="shared" si="0"/>
        <v>7.0936240142818292</v>
      </c>
      <c r="I26" s="19">
        <f t="shared" si="1"/>
        <v>6.2713019768234499</v>
      </c>
      <c r="J26" s="23">
        <f t="shared" si="2"/>
        <v>-500</v>
      </c>
      <c r="K26" s="25">
        <f t="shared" si="3"/>
        <v>-0.82232203745837928</v>
      </c>
    </row>
    <row r="27" spans="1:11" ht="30" x14ac:dyDescent="0.25">
      <c r="A27" s="1">
        <v>2</v>
      </c>
      <c r="B27" s="2" t="s">
        <v>20</v>
      </c>
      <c r="C27" s="5">
        <v>282202</v>
      </c>
      <c r="D27" s="6">
        <v>215000</v>
      </c>
      <c r="E27" s="9">
        <v>38</v>
      </c>
      <c r="F27" s="9">
        <v>69408</v>
      </c>
      <c r="G27" s="16">
        <v>115425</v>
      </c>
      <c r="H27" s="19">
        <f t="shared" si="0"/>
        <v>24.595148156285216</v>
      </c>
      <c r="I27" s="19">
        <f t="shared" si="1"/>
        <v>53.686046511627907</v>
      </c>
      <c r="J27" s="23">
        <f t="shared" si="2"/>
        <v>46017</v>
      </c>
      <c r="K27" s="25">
        <f t="shared" si="3"/>
        <v>29.090898355342691</v>
      </c>
    </row>
    <row r="28" spans="1:11" x14ac:dyDescent="0.25">
      <c r="A28" s="1">
        <v>3</v>
      </c>
      <c r="B28" s="2" t="s">
        <v>21</v>
      </c>
      <c r="C28" s="5">
        <v>55146</v>
      </c>
      <c r="D28" s="6">
        <v>55840</v>
      </c>
      <c r="E28" s="9">
        <v>8</v>
      </c>
      <c r="F28" s="9">
        <v>2500</v>
      </c>
      <c r="G28" s="16">
        <v>0</v>
      </c>
      <c r="H28" s="19">
        <f t="shared" si="0"/>
        <v>4.5334203750045337</v>
      </c>
      <c r="I28" s="19">
        <f t="shared" si="1"/>
        <v>0</v>
      </c>
      <c r="J28" s="23">
        <f t="shared" si="2"/>
        <v>-2500</v>
      </c>
      <c r="K28" s="25">
        <f t="shared" si="3"/>
        <v>-4.5334203750045337</v>
      </c>
    </row>
    <row r="29" spans="1:11" x14ac:dyDescent="0.25">
      <c r="A29" s="37" t="s">
        <v>27</v>
      </c>
      <c r="B29" s="38"/>
      <c r="C29" s="14">
        <f>SUM(C8:C28)</f>
        <v>6263495</v>
      </c>
      <c r="D29" s="14">
        <f>SUM(D8:D28)</f>
        <v>6262079</v>
      </c>
      <c r="E29" s="14">
        <f>SUM(E8:E28)</f>
        <v>1690.9</v>
      </c>
      <c r="F29" s="14">
        <f>SUM(F8:F28)</f>
        <v>3963299</v>
      </c>
      <c r="G29" s="18">
        <f>SUM(G8:G28)</f>
        <v>4149606</v>
      </c>
      <c r="H29" s="30">
        <f t="shared" si="0"/>
        <v>63.276158119388612</v>
      </c>
      <c r="I29" s="30">
        <f t="shared" si="1"/>
        <v>66.265628395936886</v>
      </c>
      <c r="J29" s="31">
        <f t="shared" si="2"/>
        <v>186307</v>
      </c>
      <c r="K29" s="32">
        <f t="shared" si="3"/>
        <v>2.9894702765482748</v>
      </c>
    </row>
  </sheetData>
  <mergeCells count="11">
    <mergeCell ref="H6:I6"/>
    <mergeCell ref="J6:K6"/>
    <mergeCell ref="A2:K2"/>
    <mergeCell ref="A29:B29"/>
    <mergeCell ref="F6:G6"/>
    <mergeCell ref="C6:D6"/>
    <mergeCell ref="A6:A7"/>
    <mergeCell ref="B6:B7"/>
    <mergeCell ref="E6:E7"/>
    <mergeCell ref="A11:K11"/>
    <mergeCell ref="A25:K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&amp;R&amp;8 2. fejlesztési részterület tanulmány 1. számú mellélete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DELLNBX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Ibolya</dc:creator>
  <cp:lastModifiedBy>Ibolya</cp:lastModifiedBy>
  <cp:lastPrinted>2014-06-16T13:37:48Z</cp:lastPrinted>
  <dcterms:created xsi:type="dcterms:W3CDTF">2014-06-09T07:24:06Z</dcterms:created>
  <dcterms:modified xsi:type="dcterms:W3CDTF">2014-06-21T10:32:35Z</dcterms:modified>
</cp:coreProperties>
</file>